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<sst xmlns="http://schemas.openxmlformats.org/spreadsheetml/2006/main" count="532" uniqueCount="233">
  <si>
    <t>ZDROJOVÝ ROZPOČET</t>
  </si>
  <si>
    <t>ROZPOČET ZAKÁZKY</t>
  </si>
  <si>
    <t>ČÁST A - stroje, zařízení a montáže</t>
  </si>
  <si>
    <t>Pol.</t>
  </si>
  <si>
    <t>Cen.pol.</t>
  </si>
  <si>
    <t>1.</t>
  </si>
  <si>
    <t>Název</t>
  </si>
  <si>
    <t>Počet.m.j.</t>
  </si>
  <si>
    <t>Čas TNJ</t>
  </si>
  <si>
    <t>Dodávky</t>
  </si>
  <si>
    <t>Montáže</t>
  </si>
  <si>
    <t>2.</t>
  </si>
  <si>
    <t>3.</t>
  </si>
  <si>
    <t>4.</t>
  </si>
  <si>
    <t>5.</t>
  </si>
  <si>
    <t>6.</t>
  </si>
  <si>
    <t>7.</t>
  </si>
  <si>
    <t xml:space="preserve">R E K A P I T U L A C E </t>
  </si>
  <si>
    <t>Text</t>
  </si>
  <si>
    <t>Montážní práce</t>
  </si>
  <si>
    <t>Nosný materiál</t>
  </si>
  <si>
    <t>HLAVA II  -  PROVOZNÍ SOUBOR</t>
  </si>
  <si>
    <t>MONT PRÁCE DLE 21M - ÚHRN</t>
  </si>
  <si>
    <t>NOSNÝ MATERIÁL DLE 21M - ÚHRN (VČETNĚ PODRUŽNÝ)</t>
  </si>
  <si>
    <t>1.00 % PPV A PPP NA MONT PRÁCE</t>
  </si>
  <si>
    <t>6.00 % PPV A PPP NA MATERIÁL</t>
  </si>
  <si>
    <t>6.00 % PPV A PPP NA MONT PRÁCE</t>
  </si>
  <si>
    <t>ZÁKLADNÍ ROZPOČTOVÉ NÁKLADY</t>
  </si>
  <si>
    <t>HLAVA II (III) - ÚHRN</t>
  </si>
  <si>
    <t>MEZISOUČET DODÁVKA + MATERIÁL + MONTÁŽE</t>
  </si>
  <si>
    <t>HLAVA VI  -  VEDLEJŠÍ ROZPOČTOVÉ NÁKLADY</t>
  </si>
  <si>
    <t>HLAVA VI - VEDLEJŠÍ ROZPOČTOVÉ NÁKLADY - ÚHRN</t>
  </si>
  <si>
    <t xml:space="preserve"> </t>
  </si>
  <si>
    <t>HLAVA XI - NÁKLADY HRAZ. Z PROVOZNÍCH PROSTŘEDKŮ INVESTORA</t>
  </si>
  <si>
    <t>HZS - VÝCHOZÍ REVIZE</t>
  </si>
  <si>
    <t>HLAVA XI - ÚHRN</t>
  </si>
  <si>
    <t>ROZPOČET CELKEM BEZ DPH</t>
  </si>
  <si>
    <t>M.J.</t>
  </si>
  <si>
    <t>Cena za MJ</t>
  </si>
  <si>
    <t>ks</t>
  </si>
  <si>
    <t>8.</t>
  </si>
  <si>
    <t>9.</t>
  </si>
  <si>
    <t>10.</t>
  </si>
  <si>
    <t>11.</t>
  </si>
  <si>
    <t>12.</t>
  </si>
  <si>
    <t xml:space="preserve">m </t>
  </si>
  <si>
    <t>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</si>
  <si>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</si>
  <si>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</si>
  <si>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</si>
  <si>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</si>
  <si>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</si>
  <si>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</si>
  <si>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</si>
  <si>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</si>
  <si>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</si>
  <si>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</si>
  <si>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</si>
  <si>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</si>
  <si>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</si>
  <si>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</si>
  <si>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</si>
  <si>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</si>
  <si>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</si>
  <si>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ČÁST B - NOSNÝ MATERIÁL</t>
  </si>
  <si>
    <t>1.00 % PPV A PPP NA MATERIÁL</t>
  </si>
  <si>
    <t>Výpočet daně z přidané hodnoty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</si>
  <si>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</si>
  <si>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</si>
  <si>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</si>
  <si>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</si>
  <si>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</si>
  <si>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</si>
  <si>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</si>
  <si>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</si>
  <si>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</si>
  <si>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</si>
  <si>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</si>
  <si>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</si>
  <si>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</si>
  <si>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</si>
  <si>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</si>
  <si>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</si>
  <si>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</si>
  <si>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</si>
  <si>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</si>
  <si>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</si>
  <si>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</si>
  <si>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</si>
  <si>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</si>
  <si>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DODÁVKY STROJŮ A ZAŘÍZENÍ</t>
  </si>
  <si>
    <t>4.00% DOPRAVA STROJŮ A ZAŘÍZENÍ</t>
  </si>
  <si>
    <t>1.30% HORIZONT.PŘESUN STROJŮ A ZAŘÍZENÍ</t>
  </si>
  <si>
    <t>ROZPOČET CELKEM BEZ DPH ÚHRN</t>
  </si>
  <si>
    <t>ROZPOČET CELKEM VČETNĚ DPH</t>
  </si>
  <si>
    <t>53.</t>
  </si>
  <si>
    <t>54.</t>
  </si>
  <si>
    <t>55.</t>
  </si>
  <si>
    <t>56.</t>
  </si>
  <si>
    <t>57.</t>
  </si>
  <si>
    <t>Dodávka celkem</t>
  </si>
  <si>
    <t xml:space="preserve">MONT PRÁCE DLE 46M </t>
  </si>
  <si>
    <t>Vypracoval:  Bezecná Helena</t>
  </si>
  <si>
    <t>Štítek označ kabel</t>
  </si>
  <si>
    <t>Štítek PVC k označ kabelů</t>
  </si>
  <si>
    <t>Podružný materiál 5%</t>
  </si>
  <si>
    <t>Svorka hromosvod nad 2 šrouby SP1</t>
  </si>
  <si>
    <t xml:space="preserve">Nepředvídané práce </t>
  </si>
  <si>
    <t>hod</t>
  </si>
  <si>
    <t>Svorka připojovací SP1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</si>
  <si>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</si>
  <si>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</si>
  <si>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</si>
  <si>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</si>
  <si>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</si>
  <si>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</si>
  <si>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</si>
  <si>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</si>
  <si>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</si>
  <si>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</si>
  <si>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</si>
  <si>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</si>
  <si>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</si>
  <si>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</si>
  <si>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</si>
  <si>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</si>
  <si>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</si>
  <si>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</si>
  <si>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</si>
  <si>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</si>
  <si>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</si>
  <si>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</si>
  <si>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</si>
  <si>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</si>
  <si>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</si>
  <si>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</si>
  <si>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</si>
  <si>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</si>
  <si>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</si>
  <si>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</si>
  <si>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Ocel pásková pozink 30x4mm  +5% prořez</t>
  </si>
  <si>
    <t>kg</t>
  </si>
  <si>
    <t>Celkem materiál vč. podružného</t>
  </si>
  <si>
    <t>Mezisoučet</t>
  </si>
  <si>
    <t>HLAVA I  -  CENA ZA PROJEKT</t>
  </si>
  <si>
    <t>1.30 % GZS NA STAVEBNÍ OBJEKTY</t>
  </si>
  <si>
    <t>1.30 % GZS NA STAVEBNÍ OBJEKTY Z MATERIÁLU</t>
  </si>
  <si>
    <t>1 % PROVOZNÍ VLIVY -STAVEBNÍ OBJEKTY (CENÍKY M)</t>
  </si>
  <si>
    <t>1 % PROVOZNÍ VLIVY - STAVEBNÍ OBJEKTY(CENÍKY M)</t>
  </si>
  <si>
    <t xml:space="preserve">Reg.číslo: 1649 00  </t>
  </si>
  <si>
    <t>ROZPOČET ZAKÁZKY - KRÁSNÉ POLE SO08 - PŘÍPOJKA NN A PŘELOŽKA DISTRIBUČNÍ SOUSTAVY CEZ</t>
  </si>
  <si>
    <t>Holoubkov</t>
  </si>
  <si>
    <t>Rozpojovací skříň SR402 vč pilíře</t>
  </si>
  <si>
    <t>kpl</t>
  </si>
  <si>
    <t>Elektroměrový rozváděč ER112 vč pilíře</t>
  </si>
  <si>
    <t>Kabel rýhy š. 60 hl 120   ZEM3</t>
  </si>
  <si>
    <t>Zához kabel rýhy š. 60 hl 120   ZEM3</t>
  </si>
  <si>
    <t>Kabel rýhy š. 120 hl 120   ZEM3</t>
  </si>
  <si>
    <t>Pažení kabel rýh do hl 200cm   ZEM3</t>
  </si>
  <si>
    <t>m2</t>
  </si>
  <si>
    <t>Odstranění pažení kabel rýh do hl 200cm   ZEM3</t>
  </si>
  <si>
    <t>Zakrytí kab folií PVC do 40cm</t>
  </si>
  <si>
    <t>Kabel sil 1-AYKY 3x120+70 vol Demontáž</t>
  </si>
  <si>
    <t>Kabel sil 1-AYKY 3x120+70 vol Montáž</t>
  </si>
  <si>
    <t>Trubka PE vol uložená   160mm</t>
  </si>
  <si>
    <t>Beton základ do zeminy</t>
  </si>
  <si>
    <t>m3</t>
  </si>
  <si>
    <t>Provizorní úprava terénu   ZEM3</t>
  </si>
  <si>
    <t>Odvoz zeminy do 1km</t>
  </si>
  <si>
    <t>Odvoz zeminy dalších 14km</t>
  </si>
  <si>
    <t>Poplatek za skládku</t>
  </si>
  <si>
    <t>t</t>
  </si>
  <si>
    <t>Zához kabel rýhy š.120 hl 120   ZEM3</t>
  </si>
  <si>
    <t>Kabel rýhy š. 60 hl 100   ZEM3</t>
  </si>
  <si>
    <t>Zához kabel rýhy š. 60 hl 100   ZEM3</t>
  </si>
  <si>
    <t xml:space="preserve">Zřízení kabel lože cihla 50cm, písek 10 </t>
  </si>
  <si>
    <t>Trubka PE vol uložená   110mm</t>
  </si>
  <si>
    <t>Spojka TYCO 1kV POLJ</t>
  </si>
  <si>
    <t>Ukonč kabel celoplast  4x120</t>
  </si>
  <si>
    <t>Ukonč vodičů-rozváděč, zap  120</t>
  </si>
  <si>
    <t>Usazení tenkocement. skříně SR</t>
  </si>
  <si>
    <t>Montáž skříně SR</t>
  </si>
  <si>
    <t>Montáž pilíře</t>
  </si>
  <si>
    <t>Výkop jámy pro pilíř   ZEM3</t>
  </si>
  <si>
    <t>Zához jámy pro pilíř   ZEM3</t>
  </si>
  <si>
    <t>Usazení rozváděčové skříně ER112</t>
  </si>
  <si>
    <t>Montáž skříně ER</t>
  </si>
  <si>
    <t xml:space="preserve">Vedení uzem FeZn do 120mm2 v zemi </t>
  </si>
  <si>
    <t>Demontáž skříně elektroměrové stávající</t>
  </si>
  <si>
    <t>Demontáž skříně nástěnné rozpojovací stáv.</t>
  </si>
  <si>
    <t>Obalení jutou, zalití asfaltem</t>
  </si>
  <si>
    <t>Montáž celkem dle 21M, 46M</t>
  </si>
  <si>
    <t>Kabel sil. 1-AYKY 3x120+70 +5% prořez</t>
  </si>
  <si>
    <t>Chránička kabelová DVK 110    +5% prořez</t>
  </si>
  <si>
    <t>Chránička kabelová A 160 PS  dělená +5% prořez</t>
  </si>
  <si>
    <t>Fólie výstražná š.320mm červená  +5% prořez</t>
  </si>
  <si>
    <t>Spojka POLJ 01/4x70-120</t>
  </si>
  <si>
    <t>DEMONTÁŽNÍ PRÁCE DLE 21M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</si>
  <si>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</si>
  <si>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</si>
  <si>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</si>
  <si>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</si>
  <si>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</si>
  <si>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</si>
  <si>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</si>
  <si>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</si>
  <si>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</si>
  <si>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</si>
  <si>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</si>
  <si>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</si>
  <si>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</si>
  <si>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</si>
  <si>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</si>
  <si>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</si>
  <si>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</si>
  <si>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</si>
  <si>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</si>
  <si>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</si>
  <si>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</si>
  <si>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</si>
  <si>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</si>
  <si>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</si>
  <si>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</si>
  <si>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</si>
  <si>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</si>
  <si>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</si>
  <si>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</si>
  <si>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</si>
  <si>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Bourání živičných povrchů do 5cm</t>
  </si>
  <si>
    <t>Podkladová vrstva štěrkopísek 5cm</t>
  </si>
  <si>
    <t>Kamenivo obalované asfaltem 5cm</t>
  </si>
  <si>
    <t>Litý asfalt 2cm</t>
  </si>
  <si>
    <t>Datum: 21.05.2012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</si>
</sst>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6" xfId="0" applyFont="1" applyBorder="1" applyAlignment="1">
      <alignment/>
    </xf>
    <xf numFmtId="9" fontId="4" fillId="0" borderId="1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27" xfId="0" applyFont="1" applyBorder="1" applyAlignment="1">
      <alignment/>
    </xf>
    <xf numFmtId="2" fontId="0" fillId="0" borderId="15" xfId="0" applyNumberFormat="1" applyBorder="1" applyAlignment="1">
      <alignment/>
    </xf>
    <xf numFmtId="2" fontId="5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5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right"/>
    </xf>
    <xf numFmtId="0" fontId="4" fillId="0" borderId="20" xfId="0" applyFont="1" applyBorder="1" applyAlignment="1">
      <alignment horizontal="left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0" fontId="4" fillId="0" borderId="20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15" xfId="0" applyFont="1" applyBorder="1" applyAlignment="1">
      <alignment horizontal="left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2" fontId="1" fillId="33" borderId="15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6.75390625" style="0" customWidth="1"/>
    <col min="2" max="2" width="12.25390625" style="0" customWidth="1"/>
    <col min="3" max="3" width="44.625" style="0" customWidth="1"/>
    <col min="4" max="4" width="5.375" style="0" customWidth="1"/>
    <col min="5" max="5" width="8.125" style="0" customWidth="1"/>
    <col min="6" max="6" width="16.75390625" style="0" hidden="1" customWidth="1"/>
    <col min="7" max="7" width="26.875" style="0" hidden="1" customWidth="1"/>
    <col min="8" max="8" width="10.00390625" style="0" customWidth="1"/>
    <col min="9" max="9" width="11.875" style="0" customWidth="1"/>
    <col min="10" max="10" width="11.625" style="0" customWidth="1"/>
    <col min="11" max="11" width="18.25390625" style="0" customWidth="1"/>
    <col min="16" max="16" width="12.375" style="0" customWidth="1"/>
    <col min="17" max="17" width="10.00390625" style="0" bestFit="1" customWidth="1"/>
    <col min="19" max="20" width="9.25390625" style="0" bestFit="1" customWidth="1"/>
    <col min="23" max="23" width="9.25390625" style="0" bestFit="1" customWidth="1"/>
  </cols>
  <sheetData>
    <row r="1" spans="1:11" ht="12.75">
      <c r="A1" s="1" t="s">
        <v>0</v>
      </c>
      <c r="B1" s="2"/>
      <c r="C1" s="3"/>
      <c r="D1" s="2" t="s">
        <v>232</v>
      </c>
      <c r="E1" s="2"/>
      <c r="F1" s="2"/>
      <c r="G1" s="2"/>
      <c r="H1" s="2"/>
      <c r="I1" s="2"/>
      <c r="J1" s="2"/>
      <c r="K1" s="4"/>
    </row>
    <row r="2" spans="1:11" ht="12.75">
      <c r="A2" s="5" t="s">
        <v>149</v>
      </c>
      <c r="B2" s="6"/>
      <c r="C2" s="6"/>
      <c r="D2" s="6"/>
      <c r="E2" s="6"/>
      <c r="F2" s="6"/>
      <c r="G2" s="6"/>
      <c r="H2" s="6"/>
      <c r="I2" s="6" t="s">
        <v>102</v>
      </c>
      <c r="J2" s="6"/>
      <c r="K2" s="7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75">
      <c r="A4" s="5"/>
      <c r="B4" s="15" t="s">
        <v>150</v>
      </c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5"/>
      <c r="B5" s="15"/>
      <c r="C5" s="6"/>
      <c r="D5" s="6"/>
      <c r="E5" s="6"/>
      <c r="F5" s="6"/>
      <c r="G5" s="6"/>
      <c r="H5" s="6"/>
      <c r="I5" s="6"/>
      <c r="J5" s="6"/>
      <c r="K5" s="7"/>
    </row>
    <row r="6" spans="1:11" ht="13.5" thickBot="1">
      <c r="A6" s="21"/>
      <c r="B6" s="25" t="s">
        <v>2</v>
      </c>
      <c r="C6" s="22"/>
      <c r="D6" s="22"/>
      <c r="E6" s="22"/>
      <c r="F6" s="22"/>
      <c r="G6" s="22"/>
      <c r="H6" s="22"/>
      <c r="I6" s="22"/>
      <c r="J6" s="22"/>
      <c r="K6" s="23"/>
    </row>
    <row r="7" spans="1:24" ht="25.5" customHeight="1">
      <c r="A7" s="47" t="s">
        <v>3</v>
      </c>
      <c r="B7" s="17" t="s">
        <v>4</v>
      </c>
      <c r="C7" s="17" t="s">
        <v>6</v>
      </c>
      <c r="D7" s="17" t="s">
        <v>37</v>
      </c>
      <c r="E7" s="17" t="s">
        <v>7</v>
      </c>
      <c r="F7" s="17" t="s">
        <v>8</v>
      </c>
      <c r="G7" s="17"/>
      <c r="H7" s="17" t="s">
        <v>8</v>
      </c>
      <c r="I7" s="17" t="s">
        <v>38</v>
      </c>
      <c r="J7" s="17" t="s">
        <v>9</v>
      </c>
      <c r="K7" s="48" t="s">
        <v>10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2.75">
      <c r="A8" s="49" t="s">
        <v>5</v>
      </c>
      <c r="B8" s="39" t="s">
        <v>151</v>
      </c>
      <c r="C8" s="16" t="s">
        <v>152</v>
      </c>
      <c r="D8" s="8" t="s">
        <v>153</v>
      </c>
      <c r="E8" s="8">
        <v>1</v>
      </c>
      <c r="F8" s="8"/>
      <c r="G8" s="8"/>
      <c r="H8" s="8"/>
      <c r="I8" s="34">
        <v>0</v>
      </c>
      <c r="J8" s="34">
        <f>I8*E8</f>
        <v>0</v>
      </c>
      <c r="K8" s="50"/>
      <c r="M8" s="6"/>
      <c r="N8" s="6"/>
      <c r="O8" s="38"/>
      <c r="P8" s="6"/>
      <c r="Q8" s="36"/>
      <c r="R8" s="6"/>
      <c r="S8" s="6"/>
      <c r="T8" s="6"/>
      <c r="U8" s="6"/>
      <c r="V8" s="6"/>
      <c r="W8" s="6"/>
      <c r="X8" s="6"/>
    </row>
    <row r="9" spans="1:24" ht="12.75">
      <c r="A9" s="49" t="s">
        <v>11</v>
      </c>
      <c r="B9" s="75" t="s">
        <v>151</v>
      </c>
      <c r="C9" s="69" t="s">
        <v>154</v>
      </c>
      <c r="D9" s="74" t="s">
        <v>153</v>
      </c>
      <c r="E9" s="74">
        <v>1</v>
      </c>
      <c r="F9" s="74"/>
      <c r="G9" s="74"/>
      <c r="H9" s="74"/>
      <c r="I9" s="72">
        <v>0</v>
      </c>
      <c r="J9" s="72">
        <f>I9*E9</f>
        <v>0</v>
      </c>
      <c r="K9" s="71"/>
      <c r="M9" s="6"/>
      <c r="N9" s="6"/>
      <c r="O9" s="38"/>
      <c r="P9" s="6"/>
      <c r="Q9" s="36"/>
      <c r="R9" s="6"/>
      <c r="S9" s="6"/>
      <c r="T9" s="6"/>
      <c r="U9" s="6"/>
      <c r="V9" s="6"/>
      <c r="W9" s="6"/>
      <c r="X9" s="6"/>
    </row>
    <row r="10" spans="1:24" ht="12.75">
      <c r="A10" s="49" t="s">
        <v>12</v>
      </c>
      <c r="B10" s="19">
        <v>460201293</v>
      </c>
      <c r="C10" s="16" t="s">
        <v>157</v>
      </c>
      <c r="D10" s="19" t="s">
        <v>46</v>
      </c>
      <c r="E10" s="19">
        <v>20</v>
      </c>
      <c r="F10" s="19"/>
      <c r="G10" s="19"/>
      <c r="H10" s="19" t="s">
        <v>32</v>
      </c>
      <c r="I10" s="40">
        <v>0</v>
      </c>
      <c r="J10" s="40"/>
      <c r="K10" s="55">
        <f aca="true" t="shared" si="0" ref="K10:K16">E10*I10</f>
        <v>0</v>
      </c>
      <c r="M10" s="6"/>
      <c r="N10" s="6"/>
      <c r="O10" s="38"/>
      <c r="P10" s="6"/>
      <c r="Q10" s="36"/>
      <c r="R10" s="6"/>
      <c r="S10" s="6"/>
      <c r="T10" s="6"/>
      <c r="U10" s="6"/>
      <c r="V10" s="6"/>
      <c r="W10" s="6"/>
      <c r="X10" s="6"/>
    </row>
    <row r="11" spans="1:24" ht="12.75">
      <c r="A11" s="49" t="s">
        <v>13</v>
      </c>
      <c r="B11" s="19">
        <v>460561293</v>
      </c>
      <c r="C11" s="16" t="s">
        <v>172</v>
      </c>
      <c r="D11" s="19" t="s">
        <v>46</v>
      </c>
      <c r="E11" s="19">
        <v>20</v>
      </c>
      <c r="F11" s="19"/>
      <c r="G11" s="19"/>
      <c r="H11" s="19" t="s">
        <v>32</v>
      </c>
      <c r="I11" s="40">
        <v>0</v>
      </c>
      <c r="J11" s="40"/>
      <c r="K11" s="55">
        <f t="shared" si="0"/>
        <v>0</v>
      </c>
      <c r="M11" s="6"/>
      <c r="N11" s="6"/>
      <c r="O11" s="38"/>
      <c r="P11" s="6"/>
      <c r="Q11" s="36"/>
      <c r="R11" s="6"/>
      <c r="S11" s="6"/>
      <c r="T11" s="6"/>
      <c r="U11" s="6"/>
      <c r="V11" s="6"/>
      <c r="W11" s="6"/>
      <c r="X11" s="6"/>
    </row>
    <row r="12" spans="1:24" ht="12.75">
      <c r="A12" s="49" t="s">
        <v>14</v>
      </c>
      <c r="B12" s="19">
        <v>460400021</v>
      </c>
      <c r="C12" s="16" t="s">
        <v>158</v>
      </c>
      <c r="D12" s="19" t="s">
        <v>159</v>
      </c>
      <c r="E12" s="19">
        <v>24</v>
      </c>
      <c r="F12" s="19"/>
      <c r="G12" s="19"/>
      <c r="H12" s="19" t="s">
        <v>32</v>
      </c>
      <c r="I12" s="40">
        <v>0</v>
      </c>
      <c r="J12" s="40"/>
      <c r="K12" s="55">
        <f t="shared" si="0"/>
        <v>0</v>
      </c>
      <c r="M12" s="6"/>
      <c r="N12" s="6"/>
      <c r="O12" s="38"/>
      <c r="P12" s="6"/>
      <c r="Q12" s="36"/>
      <c r="R12" s="6"/>
      <c r="S12" s="6"/>
      <c r="T12" s="6"/>
      <c r="U12" s="6"/>
      <c r="V12" s="6"/>
      <c r="W12" s="6"/>
      <c r="X12" s="6"/>
    </row>
    <row r="13" spans="1:24" ht="12.75">
      <c r="A13" s="49" t="s">
        <v>15</v>
      </c>
      <c r="B13" s="19">
        <v>460400121</v>
      </c>
      <c r="C13" s="16" t="s">
        <v>160</v>
      </c>
      <c r="D13" s="19" t="s">
        <v>159</v>
      </c>
      <c r="E13" s="19">
        <v>24</v>
      </c>
      <c r="F13" s="19"/>
      <c r="G13" s="19"/>
      <c r="H13" s="19" t="s">
        <v>32</v>
      </c>
      <c r="I13" s="40">
        <v>0</v>
      </c>
      <c r="J13" s="40"/>
      <c r="K13" s="55">
        <f t="shared" si="0"/>
        <v>0</v>
      </c>
      <c r="M13" s="6"/>
      <c r="N13" s="6"/>
      <c r="O13" s="38"/>
      <c r="P13" s="6"/>
      <c r="Q13" s="36"/>
      <c r="R13" s="6"/>
      <c r="S13" s="6"/>
      <c r="T13" s="6"/>
      <c r="U13" s="6"/>
      <c r="V13" s="6"/>
      <c r="W13" s="6"/>
      <c r="X13" s="6"/>
    </row>
    <row r="14" spans="1:24" ht="12.75">
      <c r="A14" s="49" t="s">
        <v>16</v>
      </c>
      <c r="B14" s="19">
        <v>460490014</v>
      </c>
      <c r="C14" s="16" t="s">
        <v>161</v>
      </c>
      <c r="D14" s="19" t="s">
        <v>46</v>
      </c>
      <c r="E14" s="19">
        <v>60</v>
      </c>
      <c r="F14" s="19"/>
      <c r="G14" s="19"/>
      <c r="H14" s="19" t="s">
        <v>32</v>
      </c>
      <c r="I14" s="40">
        <v>0</v>
      </c>
      <c r="J14" s="40"/>
      <c r="K14" s="55">
        <f t="shared" si="0"/>
        <v>0</v>
      </c>
      <c r="M14" s="6"/>
      <c r="N14" s="6"/>
      <c r="O14" s="38"/>
      <c r="P14" s="6"/>
      <c r="Q14" s="36"/>
      <c r="R14" s="6"/>
      <c r="S14" s="6"/>
      <c r="T14" s="6"/>
      <c r="U14" s="6"/>
      <c r="V14" s="6"/>
      <c r="W14" s="6"/>
      <c r="X14" s="6"/>
    </row>
    <row r="15" spans="1:24" ht="12.75">
      <c r="A15" s="49" t="s">
        <v>40</v>
      </c>
      <c r="B15" s="19">
        <v>210901075</v>
      </c>
      <c r="C15" s="16" t="s">
        <v>162</v>
      </c>
      <c r="D15" s="19" t="s">
        <v>45</v>
      </c>
      <c r="E15" s="19">
        <v>20</v>
      </c>
      <c r="F15" s="19"/>
      <c r="G15" s="19"/>
      <c r="H15" s="19"/>
      <c r="I15" s="34">
        <v>0</v>
      </c>
      <c r="J15" s="34"/>
      <c r="K15" s="50">
        <f t="shared" si="0"/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>
      <c r="A16" s="49" t="s">
        <v>41</v>
      </c>
      <c r="B16" s="19">
        <v>210901075</v>
      </c>
      <c r="C16" s="16" t="s">
        <v>163</v>
      </c>
      <c r="D16" s="19" t="s">
        <v>45</v>
      </c>
      <c r="E16" s="19">
        <v>20</v>
      </c>
      <c r="F16" s="19"/>
      <c r="G16" s="19"/>
      <c r="H16" s="19"/>
      <c r="I16" s="34">
        <v>0</v>
      </c>
      <c r="J16" s="34"/>
      <c r="K16" s="50">
        <f t="shared" si="0"/>
        <v>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>
      <c r="A17" s="49" t="s">
        <v>42</v>
      </c>
      <c r="B17" s="19">
        <v>210010126</v>
      </c>
      <c r="C17" s="16" t="s">
        <v>164</v>
      </c>
      <c r="D17" s="19" t="s">
        <v>45</v>
      </c>
      <c r="E17" s="19">
        <v>140</v>
      </c>
      <c r="F17" s="19"/>
      <c r="G17" s="19"/>
      <c r="H17" s="19"/>
      <c r="I17" s="34">
        <v>0</v>
      </c>
      <c r="J17" s="34"/>
      <c r="K17" s="50">
        <f aca="true" t="shared" si="1" ref="K17:K26">E17*I17</f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>
      <c r="A18" s="49" t="s">
        <v>43</v>
      </c>
      <c r="B18" s="19">
        <v>460080012</v>
      </c>
      <c r="C18" s="16" t="s">
        <v>165</v>
      </c>
      <c r="D18" s="19" t="s">
        <v>166</v>
      </c>
      <c r="E18" s="19">
        <v>3.84</v>
      </c>
      <c r="F18" s="19"/>
      <c r="G18" s="19"/>
      <c r="H18" s="19" t="s">
        <v>32</v>
      </c>
      <c r="I18" s="40">
        <v>0</v>
      </c>
      <c r="J18" s="40"/>
      <c r="K18" s="55">
        <f t="shared" si="1"/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49" t="s">
        <v>44</v>
      </c>
      <c r="B19" s="19">
        <v>460620013</v>
      </c>
      <c r="C19" s="16" t="s">
        <v>167</v>
      </c>
      <c r="D19" s="19" t="s">
        <v>159</v>
      </c>
      <c r="E19" s="19">
        <v>24</v>
      </c>
      <c r="F19" s="19"/>
      <c r="G19" s="19"/>
      <c r="H19" s="19" t="s">
        <v>32</v>
      </c>
      <c r="I19" s="40">
        <v>0</v>
      </c>
      <c r="J19" s="40"/>
      <c r="K19" s="55">
        <f t="shared" si="1"/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>
      <c r="A20" s="49" t="s">
        <v>47</v>
      </c>
      <c r="B20" s="19">
        <v>460600023</v>
      </c>
      <c r="C20" s="16" t="s">
        <v>168</v>
      </c>
      <c r="D20" s="19" t="s">
        <v>166</v>
      </c>
      <c r="E20" s="19">
        <v>3.84</v>
      </c>
      <c r="F20" s="19"/>
      <c r="G20" s="19"/>
      <c r="H20" s="19" t="s">
        <v>32</v>
      </c>
      <c r="I20" s="40">
        <v>0</v>
      </c>
      <c r="J20" s="40"/>
      <c r="K20" s="55">
        <f t="shared" si="1"/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>
      <c r="A21" s="49" t="s">
        <v>48</v>
      </c>
      <c r="B21" s="19">
        <v>460600031</v>
      </c>
      <c r="C21" s="16" t="s">
        <v>169</v>
      </c>
      <c r="D21" s="19" t="s">
        <v>166</v>
      </c>
      <c r="E21" s="19">
        <v>3.84</v>
      </c>
      <c r="F21" s="19"/>
      <c r="G21" s="19"/>
      <c r="H21" s="19" t="s">
        <v>32</v>
      </c>
      <c r="I21" s="40">
        <v>0</v>
      </c>
      <c r="J21" s="40"/>
      <c r="K21" s="55">
        <f t="shared" si="1"/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2.75">
      <c r="A22" s="49" t="s">
        <v>49</v>
      </c>
      <c r="B22" s="19">
        <v>460600081</v>
      </c>
      <c r="C22" s="16" t="s">
        <v>170</v>
      </c>
      <c r="D22" s="19" t="s">
        <v>171</v>
      </c>
      <c r="E22" s="19">
        <v>3.84</v>
      </c>
      <c r="F22" s="19"/>
      <c r="G22" s="19"/>
      <c r="H22" s="19" t="s">
        <v>32</v>
      </c>
      <c r="I22" s="40">
        <v>0</v>
      </c>
      <c r="J22" s="40"/>
      <c r="K22" s="55">
        <f t="shared" si="1"/>
        <v>0</v>
      </c>
      <c r="M22" s="37"/>
      <c r="N22" s="6"/>
      <c r="O22" s="6"/>
      <c r="P22" s="38"/>
      <c r="Q22" s="6"/>
      <c r="R22" s="36"/>
      <c r="S22" s="6"/>
      <c r="T22" s="6"/>
      <c r="U22" s="6"/>
      <c r="V22" s="6"/>
      <c r="W22" s="6"/>
      <c r="X22" s="6"/>
    </row>
    <row r="23" spans="1:24" ht="12.75">
      <c r="A23" s="49" t="s">
        <v>50</v>
      </c>
      <c r="B23" s="19">
        <v>460200573</v>
      </c>
      <c r="C23" s="16" t="s">
        <v>155</v>
      </c>
      <c r="D23" s="19" t="s">
        <v>46</v>
      </c>
      <c r="E23" s="19">
        <v>17</v>
      </c>
      <c r="F23" s="19"/>
      <c r="G23" s="19"/>
      <c r="H23" s="19" t="s">
        <v>32</v>
      </c>
      <c r="I23" s="40">
        <v>0</v>
      </c>
      <c r="J23" s="40"/>
      <c r="K23" s="55">
        <f t="shared" si="1"/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12.75">
      <c r="A24" s="49" t="s">
        <v>51</v>
      </c>
      <c r="B24" s="19">
        <v>460560573</v>
      </c>
      <c r="C24" s="16" t="s">
        <v>156</v>
      </c>
      <c r="D24" s="19" t="s">
        <v>46</v>
      </c>
      <c r="E24" s="19">
        <v>17</v>
      </c>
      <c r="F24" s="19"/>
      <c r="G24" s="19"/>
      <c r="H24" s="19" t="s">
        <v>32</v>
      </c>
      <c r="I24" s="40">
        <v>0</v>
      </c>
      <c r="J24" s="40"/>
      <c r="K24" s="55">
        <f t="shared" si="1"/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.75">
      <c r="A25" s="49" t="s">
        <v>52</v>
      </c>
      <c r="B25" s="19">
        <v>460400021</v>
      </c>
      <c r="C25" s="16" t="s">
        <v>158</v>
      </c>
      <c r="D25" s="19" t="s">
        <v>159</v>
      </c>
      <c r="E25" s="19">
        <v>10.2</v>
      </c>
      <c r="F25" s="19"/>
      <c r="G25" s="19"/>
      <c r="H25" s="19" t="s">
        <v>32</v>
      </c>
      <c r="I25" s="40">
        <v>0</v>
      </c>
      <c r="J25" s="40"/>
      <c r="K25" s="55">
        <f t="shared" si="1"/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11" ht="12.75">
      <c r="A26" s="49" t="s">
        <v>53</v>
      </c>
      <c r="B26" s="19">
        <v>460400121</v>
      </c>
      <c r="C26" s="16" t="s">
        <v>160</v>
      </c>
      <c r="D26" s="19" t="s">
        <v>159</v>
      </c>
      <c r="E26" s="19">
        <v>10.2</v>
      </c>
      <c r="F26" s="19"/>
      <c r="G26" s="19"/>
      <c r="H26" s="19" t="s">
        <v>32</v>
      </c>
      <c r="I26" s="40">
        <v>0</v>
      </c>
      <c r="J26" s="40"/>
      <c r="K26" s="55">
        <f t="shared" si="1"/>
        <v>0</v>
      </c>
    </row>
    <row r="27" spans="1:11" ht="12.75">
      <c r="A27" s="49" t="s">
        <v>54</v>
      </c>
      <c r="B27" s="19">
        <v>210901075</v>
      </c>
      <c r="C27" s="16" t="s">
        <v>162</v>
      </c>
      <c r="D27" s="19" t="s">
        <v>45</v>
      </c>
      <c r="E27" s="19">
        <v>17</v>
      </c>
      <c r="F27" s="19"/>
      <c r="G27" s="19"/>
      <c r="H27" s="19"/>
      <c r="I27" s="34">
        <v>0</v>
      </c>
      <c r="J27" s="34"/>
      <c r="K27" s="50">
        <f>E27*I27</f>
        <v>0</v>
      </c>
    </row>
    <row r="28" spans="1:11" ht="12.75">
      <c r="A28" s="49" t="s">
        <v>55</v>
      </c>
      <c r="B28" s="19">
        <v>210901075</v>
      </c>
      <c r="C28" s="16" t="s">
        <v>163</v>
      </c>
      <c r="D28" s="19" t="s">
        <v>45</v>
      </c>
      <c r="E28" s="19">
        <v>17</v>
      </c>
      <c r="F28" s="19"/>
      <c r="G28" s="19"/>
      <c r="H28" s="19"/>
      <c r="I28" s="34">
        <v>0</v>
      </c>
      <c r="J28" s="34"/>
      <c r="K28" s="50">
        <f>E28*I28</f>
        <v>0</v>
      </c>
    </row>
    <row r="29" spans="1:11" ht="12.75">
      <c r="A29" s="49" t="s">
        <v>56</v>
      </c>
      <c r="B29" s="19">
        <v>210010126</v>
      </c>
      <c r="C29" s="16" t="s">
        <v>164</v>
      </c>
      <c r="D29" s="19" t="s">
        <v>45</v>
      </c>
      <c r="E29" s="19">
        <v>51</v>
      </c>
      <c r="F29" s="19"/>
      <c r="G29" s="19"/>
      <c r="H29" s="19"/>
      <c r="I29" s="34">
        <v>0</v>
      </c>
      <c r="J29" s="34"/>
      <c r="K29" s="50">
        <f aca="true" t="shared" si="2" ref="K29:K34">E29*I29</f>
        <v>0</v>
      </c>
    </row>
    <row r="30" spans="1:11" ht="12.75">
      <c r="A30" s="49" t="s">
        <v>57</v>
      </c>
      <c r="B30" s="19">
        <v>460490014</v>
      </c>
      <c r="C30" s="16" t="s">
        <v>161</v>
      </c>
      <c r="D30" s="19" t="s">
        <v>46</v>
      </c>
      <c r="E30" s="19">
        <v>17</v>
      </c>
      <c r="F30" s="19"/>
      <c r="G30" s="19"/>
      <c r="H30" s="19" t="s">
        <v>32</v>
      </c>
      <c r="I30" s="40">
        <v>0</v>
      </c>
      <c r="J30" s="40"/>
      <c r="K30" s="55">
        <f t="shared" si="2"/>
        <v>0</v>
      </c>
    </row>
    <row r="31" spans="1:11" ht="12.75">
      <c r="A31" s="49" t="s">
        <v>58</v>
      </c>
      <c r="B31" s="19">
        <v>460080012</v>
      </c>
      <c r="C31" s="16" t="s">
        <v>165</v>
      </c>
      <c r="D31" s="19" t="s">
        <v>166</v>
      </c>
      <c r="E31" s="19">
        <v>1.7</v>
      </c>
      <c r="F31" s="19"/>
      <c r="G31" s="19"/>
      <c r="H31" s="19" t="s">
        <v>32</v>
      </c>
      <c r="I31" s="40">
        <v>0</v>
      </c>
      <c r="J31" s="40"/>
      <c r="K31" s="55">
        <f t="shared" si="2"/>
        <v>0</v>
      </c>
    </row>
    <row r="32" spans="1:11" ht="12.75">
      <c r="A32" s="49" t="s">
        <v>59</v>
      </c>
      <c r="B32" s="19">
        <v>460620013</v>
      </c>
      <c r="C32" s="16" t="s">
        <v>167</v>
      </c>
      <c r="D32" s="19" t="s">
        <v>159</v>
      </c>
      <c r="E32" s="19">
        <v>10.2</v>
      </c>
      <c r="F32" s="19"/>
      <c r="G32" s="19"/>
      <c r="H32" s="19" t="s">
        <v>32</v>
      </c>
      <c r="I32" s="40">
        <v>0</v>
      </c>
      <c r="J32" s="40"/>
      <c r="K32" s="55">
        <f t="shared" si="2"/>
        <v>0</v>
      </c>
    </row>
    <row r="33" spans="1:11" ht="12.75">
      <c r="A33" s="49" t="s">
        <v>60</v>
      </c>
      <c r="B33" s="19">
        <v>460600023</v>
      </c>
      <c r="C33" s="16" t="s">
        <v>168</v>
      </c>
      <c r="D33" s="19" t="s">
        <v>166</v>
      </c>
      <c r="E33" s="19">
        <v>1.7</v>
      </c>
      <c r="F33" s="19"/>
      <c r="G33" s="19"/>
      <c r="H33" s="19" t="s">
        <v>32</v>
      </c>
      <c r="I33" s="40">
        <v>0</v>
      </c>
      <c r="J33" s="40"/>
      <c r="K33" s="55">
        <f t="shared" si="2"/>
        <v>0</v>
      </c>
    </row>
    <row r="34" spans="1:11" ht="12.75">
      <c r="A34" s="49" t="s">
        <v>61</v>
      </c>
      <c r="B34" s="19">
        <v>460600031</v>
      </c>
      <c r="C34" s="16" t="s">
        <v>169</v>
      </c>
      <c r="D34" s="19" t="s">
        <v>166</v>
      </c>
      <c r="E34" s="19">
        <v>1.7</v>
      </c>
      <c r="F34" s="19"/>
      <c r="G34" s="19"/>
      <c r="H34" s="19" t="s">
        <v>32</v>
      </c>
      <c r="I34" s="40">
        <v>0</v>
      </c>
      <c r="J34" s="40"/>
      <c r="K34" s="55">
        <f t="shared" si="2"/>
        <v>0</v>
      </c>
    </row>
    <row r="35" spans="1:11" ht="13.5" thickBot="1">
      <c r="A35" s="51"/>
      <c r="B35" s="20"/>
      <c r="C35" s="52"/>
      <c r="D35" s="13"/>
      <c r="E35" s="13"/>
      <c r="F35" s="13"/>
      <c r="G35" s="13"/>
      <c r="H35" s="13"/>
      <c r="I35" s="53"/>
      <c r="J35" s="53"/>
      <c r="K35" s="54"/>
    </row>
    <row r="36" spans="1:11" ht="12.75">
      <c r="A36" s="1" t="s">
        <v>0</v>
      </c>
      <c r="B36" s="2"/>
      <c r="C36" s="3"/>
      <c r="D36" s="2" t="s">
        <v>232</v>
      </c>
      <c r="E36" s="2"/>
      <c r="F36" s="2"/>
      <c r="G36" s="2"/>
      <c r="H36" s="2"/>
      <c r="I36" s="2"/>
      <c r="J36" s="2"/>
      <c r="K36" s="4"/>
    </row>
    <row r="37" spans="1:11" ht="12.75">
      <c r="A37" s="5" t="s">
        <v>149</v>
      </c>
      <c r="B37" s="6"/>
      <c r="C37" s="6"/>
      <c r="D37" s="6"/>
      <c r="E37" s="6"/>
      <c r="F37" s="6"/>
      <c r="G37" s="6"/>
      <c r="H37" s="6"/>
      <c r="I37" s="6" t="s">
        <v>102</v>
      </c>
      <c r="J37" s="6"/>
      <c r="K37" s="7"/>
    </row>
    <row r="38" spans="1:11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7"/>
    </row>
    <row r="39" spans="1:11" ht="13.5" thickBot="1">
      <c r="A39" s="21"/>
      <c r="B39" s="25" t="s">
        <v>2</v>
      </c>
      <c r="C39" s="22"/>
      <c r="D39" s="22"/>
      <c r="E39" s="22"/>
      <c r="F39" s="22"/>
      <c r="G39" s="22"/>
      <c r="H39" s="22"/>
      <c r="I39" s="22"/>
      <c r="J39" s="22"/>
      <c r="K39" s="23"/>
    </row>
    <row r="40" spans="1:11" ht="12.75">
      <c r="A40" s="47" t="s">
        <v>3</v>
      </c>
      <c r="B40" s="17" t="s">
        <v>4</v>
      </c>
      <c r="C40" s="17" t="s">
        <v>6</v>
      </c>
      <c r="D40" s="17" t="s">
        <v>37</v>
      </c>
      <c r="E40" s="17" t="s">
        <v>7</v>
      </c>
      <c r="F40" s="17" t="s">
        <v>8</v>
      </c>
      <c r="G40" s="17"/>
      <c r="H40" s="17" t="s">
        <v>8</v>
      </c>
      <c r="I40" s="17" t="s">
        <v>38</v>
      </c>
      <c r="J40" s="17" t="s">
        <v>9</v>
      </c>
      <c r="K40" s="48" t="s">
        <v>10</v>
      </c>
    </row>
    <row r="41" spans="1:11" ht="12.75">
      <c r="A41" s="49" t="s">
        <v>62</v>
      </c>
      <c r="B41" s="19">
        <v>460600081</v>
      </c>
      <c r="C41" s="16" t="s">
        <v>170</v>
      </c>
      <c r="D41" s="19" t="s">
        <v>171</v>
      </c>
      <c r="E41" s="19">
        <v>1.7</v>
      </c>
      <c r="F41" s="19"/>
      <c r="G41" s="19"/>
      <c r="H41" s="19" t="s">
        <v>32</v>
      </c>
      <c r="I41" s="40">
        <v>0</v>
      </c>
      <c r="J41" s="40"/>
      <c r="K41" s="55">
        <f>E41*I41</f>
        <v>0</v>
      </c>
    </row>
    <row r="42" spans="1:11" ht="12.75">
      <c r="A42" s="49" t="s">
        <v>63</v>
      </c>
      <c r="B42" s="19">
        <v>460200553</v>
      </c>
      <c r="C42" s="16" t="s">
        <v>173</v>
      </c>
      <c r="D42" s="19" t="s">
        <v>46</v>
      </c>
      <c r="E42" s="19">
        <v>17</v>
      </c>
      <c r="F42" s="19"/>
      <c r="G42" s="19"/>
      <c r="H42" s="19" t="s">
        <v>32</v>
      </c>
      <c r="I42" s="40">
        <v>0</v>
      </c>
      <c r="J42" s="40"/>
      <c r="K42" s="55">
        <f>E42*I42</f>
        <v>0</v>
      </c>
    </row>
    <row r="43" spans="1:11" ht="12.75" customHeight="1">
      <c r="A43" s="49" t="s">
        <v>67</v>
      </c>
      <c r="B43" s="19">
        <v>460560553</v>
      </c>
      <c r="C43" s="16" t="s">
        <v>174</v>
      </c>
      <c r="D43" s="19" t="s">
        <v>46</v>
      </c>
      <c r="E43" s="19">
        <v>17</v>
      </c>
      <c r="F43" s="19"/>
      <c r="G43" s="19"/>
      <c r="H43" s="19" t="s">
        <v>32</v>
      </c>
      <c r="I43" s="40">
        <v>0</v>
      </c>
      <c r="J43" s="40"/>
      <c r="K43" s="55">
        <f>E43*I43</f>
        <v>0</v>
      </c>
    </row>
    <row r="44" spans="1:11" ht="12.75">
      <c r="A44" s="49" t="s">
        <v>68</v>
      </c>
      <c r="B44" s="19">
        <v>460400021</v>
      </c>
      <c r="C44" s="16" t="s">
        <v>158</v>
      </c>
      <c r="D44" s="19" t="s">
        <v>159</v>
      </c>
      <c r="E44" s="19">
        <v>10.2</v>
      </c>
      <c r="F44" s="19"/>
      <c r="G44" s="19"/>
      <c r="H44" s="19" t="s">
        <v>32</v>
      </c>
      <c r="I44" s="40">
        <v>0</v>
      </c>
      <c r="J44" s="40"/>
      <c r="K44" s="55">
        <f>E44*I44</f>
        <v>0</v>
      </c>
    </row>
    <row r="45" spans="1:11" ht="12.75">
      <c r="A45" s="49" t="s">
        <v>69</v>
      </c>
      <c r="B45" s="19">
        <v>460400121</v>
      </c>
      <c r="C45" s="16" t="s">
        <v>160</v>
      </c>
      <c r="D45" s="19" t="s">
        <v>159</v>
      </c>
      <c r="E45" s="19">
        <v>10.2</v>
      </c>
      <c r="F45" s="19"/>
      <c r="G45" s="19"/>
      <c r="H45" s="19" t="s">
        <v>32</v>
      </c>
      <c r="I45" s="40">
        <v>0</v>
      </c>
      <c r="J45" s="40"/>
      <c r="K45" s="55">
        <f>E45*I45</f>
        <v>0</v>
      </c>
    </row>
    <row r="46" spans="1:11" ht="12.75">
      <c r="A46" s="49" t="s">
        <v>70</v>
      </c>
      <c r="B46" s="19">
        <v>460421114</v>
      </c>
      <c r="C46" s="16" t="s">
        <v>175</v>
      </c>
      <c r="D46" s="19" t="s">
        <v>46</v>
      </c>
      <c r="E46" s="19">
        <v>17</v>
      </c>
      <c r="F46" s="19"/>
      <c r="G46" s="19"/>
      <c r="H46" s="19" t="s">
        <v>32</v>
      </c>
      <c r="I46" s="40">
        <v>0</v>
      </c>
      <c r="J46" s="40"/>
      <c r="K46" s="55">
        <f aca="true" t="shared" si="3" ref="K46:K52">E46*I46</f>
        <v>0</v>
      </c>
    </row>
    <row r="47" spans="1:11" ht="12.75">
      <c r="A47" s="49" t="s">
        <v>71</v>
      </c>
      <c r="B47" s="19">
        <v>210010125</v>
      </c>
      <c r="C47" s="16" t="s">
        <v>176</v>
      </c>
      <c r="D47" s="19" t="s">
        <v>45</v>
      </c>
      <c r="E47" s="19">
        <v>68</v>
      </c>
      <c r="F47" s="19"/>
      <c r="G47" s="19"/>
      <c r="H47" s="19"/>
      <c r="I47" s="34">
        <v>0</v>
      </c>
      <c r="J47" s="34"/>
      <c r="K47" s="50">
        <f t="shared" si="3"/>
        <v>0</v>
      </c>
    </row>
    <row r="48" spans="1:11" ht="12.75">
      <c r="A48" s="49" t="s">
        <v>72</v>
      </c>
      <c r="B48" s="19">
        <v>460490014</v>
      </c>
      <c r="C48" s="16" t="s">
        <v>161</v>
      </c>
      <c r="D48" s="19" t="s">
        <v>46</v>
      </c>
      <c r="E48" s="19">
        <v>17</v>
      </c>
      <c r="F48" s="19"/>
      <c r="G48" s="19"/>
      <c r="H48" s="19" t="s">
        <v>32</v>
      </c>
      <c r="I48" s="40">
        <v>0</v>
      </c>
      <c r="J48" s="40"/>
      <c r="K48" s="55">
        <f t="shared" si="3"/>
        <v>0</v>
      </c>
    </row>
    <row r="49" spans="1:11" ht="12.75">
      <c r="A49" s="49" t="s">
        <v>73</v>
      </c>
      <c r="B49" s="19">
        <v>460620013</v>
      </c>
      <c r="C49" s="16" t="s">
        <v>167</v>
      </c>
      <c r="D49" s="19" t="s">
        <v>159</v>
      </c>
      <c r="E49" s="19">
        <v>10.2</v>
      </c>
      <c r="F49" s="19"/>
      <c r="G49" s="19"/>
      <c r="H49" s="19" t="s">
        <v>32</v>
      </c>
      <c r="I49" s="40">
        <v>0</v>
      </c>
      <c r="J49" s="40"/>
      <c r="K49" s="55">
        <f t="shared" si="3"/>
        <v>0</v>
      </c>
    </row>
    <row r="50" spans="1:11" ht="12.75">
      <c r="A50" s="49" t="s">
        <v>74</v>
      </c>
      <c r="B50" s="19">
        <v>460600023</v>
      </c>
      <c r="C50" s="16" t="s">
        <v>168</v>
      </c>
      <c r="D50" s="19" t="s">
        <v>166</v>
      </c>
      <c r="E50" s="19">
        <v>1.13</v>
      </c>
      <c r="F50" s="19"/>
      <c r="G50" s="19"/>
      <c r="H50" s="19" t="s">
        <v>32</v>
      </c>
      <c r="I50" s="40">
        <v>0</v>
      </c>
      <c r="J50" s="40"/>
      <c r="K50" s="55">
        <f t="shared" si="3"/>
        <v>0</v>
      </c>
    </row>
    <row r="51" spans="1:11" ht="12.75">
      <c r="A51" s="49" t="s">
        <v>75</v>
      </c>
      <c r="B51" s="19">
        <v>460600031</v>
      </c>
      <c r="C51" s="16" t="s">
        <v>169</v>
      </c>
      <c r="D51" s="19" t="s">
        <v>166</v>
      </c>
      <c r="E51" s="19">
        <v>1.13</v>
      </c>
      <c r="F51" s="19"/>
      <c r="G51" s="19"/>
      <c r="H51" s="19" t="s">
        <v>32</v>
      </c>
      <c r="I51" s="40">
        <v>0</v>
      </c>
      <c r="J51" s="40"/>
      <c r="K51" s="55">
        <f t="shared" si="3"/>
        <v>0</v>
      </c>
    </row>
    <row r="52" spans="1:11" ht="12.75">
      <c r="A52" s="49" t="s">
        <v>76</v>
      </c>
      <c r="B52" s="19">
        <v>460600081</v>
      </c>
      <c r="C52" s="16" t="s">
        <v>170</v>
      </c>
      <c r="D52" s="19" t="s">
        <v>171</v>
      </c>
      <c r="E52" s="19">
        <v>1.13</v>
      </c>
      <c r="F52" s="19"/>
      <c r="G52" s="19"/>
      <c r="H52" s="19" t="s">
        <v>32</v>
      </c>
      <c r="I52" s="40">
        <v>0</v>
      </c>
      <c r="J52" s="40"/>
      <c r="K52" s="55">
        <f t="shared" si="3"/>
        <v>0</v>
      </c>
    </row>
    <row r="53" spans="1:11" ht="12.75">
      <c r="A53" s="49" t="s">
        <v>77</v>
      </c>
      <c r="B53" s="19">
        <v>210901075</v>
      </c>
      <c r="C53" s="16" t="s">
        <v>163</v>
      </c>
      <c r="D53" s="19" t="s">
        <v>45</v>
      </c>
      <c r="E53" s="19">
        <v>21</v>
      </c>
      <c r="F53" s="19"/>
      <c r="G53" s="19"/>
      <c r="H53" s="19"/>
      <c r="I53" s="34">
        <v>0</v>
      </c>
      <c r="J53" s="34"/>
      <c r="K53" s="50">
        <f>E53*I53</f>
        <v>0</v>
      </c>
    </row>
    <row r="54" spans="1:11" ht="12.75">
      <c r="A54" s="49" t="s">
        <v>78</v>
      </c>
      <c r="B54" s="19">
        <v>210102003</v>
      </c>
      <c r="C54" s="16" t="s">
        <v>177</v>
      </c>
      <c r="D54" s="19" t="s">
        <v>39</v>
      </c>
      <c r="E54" s="19">
        <v>3</v>
      </c>
      <c r="F54" s="19"/>
      <c r="G54" s="19"/>
      <c r="H54" s="19"/>
      <c r="I54" s="34">
        <v>0</v>
      </c>
      <c r="J54" s="34"/>
      <c r="K54" s="50">
        <f>E54*I54</f>
        <v>0</v>
      </c>
    </row>
    <row r="55" spans="1:11" ht="12.75">
      <c r="A55" s="49" t="s">
        <v>79</v>
      </c>
      <c r="B55" s="19">
        <v>210100255</v>
      </c>
      <c r="C55" s="16" t="s">
        <v>178</v>
      </c>
      <c r="D55" s="19" t="s">
        <v>39</v>
      </c>
      <c r="E55" s="19">
        <v>6</v>
      </c>
      <c r="F55" s="19"/>
      <c r="G55" s="19"/>
      <c r="H55" s="19"/>
      <c r="I55" s="40">
        <v>0</v>
      </c>
      <c r="J55" s="40"/>
      <c r="K55" s="55">
        <f>E55*I55</f>
        <v>0</v>
      </c>
    </row>
    <row r="56" spans="1:11" ht="12.75">
      <c r="A56" s="49" t="s">
        <v>80</v>
      </c>
      <c r="B56" s="19">
        <v>210100009</v>
      </c>
      <c r="C56" s="16" t="s">
        <v>179</v>
      </c>
      <c r="D56" s="19" t="s">
        <v>39</v>
      </c>
      <c r="E56" s="19">
        <v>24</v>
      </c>
      <c r="F56" s="19"/>
      <c r="G56" s="19"/>
      <c r="H56" s="19"/>
      <c r="I56" s="40">
        <v>0</v>
      </c>
      <c r="J56" s="40"/>
      <c r="K56" s="55">
        <f>E56*I56</f>
        <v>0</v>
      </c>
    </row>
    <row r="57" spans="1:11" ht="12.75">
      <c r="A57" s="49" t="s">
        <v>81</v>
      </c>
      <c r="B57" s="19">
        <v>210950101</v>
      </c>
      <c r="C57" s="16" t="s">
        <v>103</v>
      </c>
      <c r="D57" s="19" t="s">
        <v>39</v>
      </c>
      <c r="E57" s="19">
        <v>30</v>
      </c>
      <c r="F57" s="19"/>
      <c r="G57" s="19"/>
      <c r="H57" s="19"/>
      <c r="I57" s="40">
        <v>0</v>
      </c>
      <c r="J57" s="40"/>
      <c r="K57" s="55">
        <f aca="true" t="shared" si="4" ref="K57:K66">E57*I57</f>
        <v>0</v>
      </c>
    </row>
    <row r="58" spans="1:11" ht="12.75">
      <c r="A58" s="49" t="s">
        <v>82</v>
      </c>
      <c r="B58" s="68">
        <v>460200553</v>
      </c>
      <c r="C58" s="69" t="s">
        <v>173</v>
      </c>
      <c r="D58" s="68" t="s">
        <v>46</v>
      </c>
      <c r="E58" s="68">
        <v>12</v>
      </c>
      <c r="F58" s="68"/>
      <c r="G58" s="68"/>
      <c r="H58" s="68" t="s">
        <v>32</v>
      </c>
      <c r="I58" s="70">
        <v>0</v>
      </c>
      <c r="J58" s="70"/>
      <c r="K58" s="71">
        <f t="shared" si="4"/>
        <v>0</v>
      </c>
    </row>
    <row r="59" spans="1:11" ht="12.75">
      <c r="A59" s="49" t="s">
        <v>83</v>
      </c>
      <c r="B59" s="68">
        <v>460560553</v>
      </c>
      <c r="C59" s="69" t="s">
        <v>174</v>
      </c>
      <c r="D59" s="68" t="s">
        <v>46</v>
      </c>
      <c r="E59" s="68">
        <v>12</v>
      </c>
      <c r="F59" s="68"/>
      <c r="G59" s="68"/>
      <c r="H59" s="68" t="s">
        <v>32</v>
      </c>
      <c r="I59" s="70">
        <v>0</v>
      </c>
      <c r="J59" s="70"/>
      <c r="K59" s="71">
        <f t="shared" si="4"/>
        <v>0</v>
      </c>
    </row>
    <row r="60" spans="1:11" ht="12.75">
      <c r="A60" s="49" t="s">
        <v>84</v>
      </c>
      <c r="B60" s="68">
        <v>460400021</v>
      </c>
      <c r="C60" s="69" t="s">
        <v>158</v>
      </c>
      <c r="D60" s="68" t="s">
        <v>159</v>
      </c>
      <c r="E60" s="68">
        <v>7.2</v>
      </c>
      <c r="F60" s="68"/>
      <c r="G60" s="68"/>
      <c r="H60" s="68" t="s">
        <v>32</v>
      </c>
      <c r="I60" s="70">
        <v>0</v>
      </c>
      <c r="J60" s="70"/>
      <c r="K60" s="71">
        <f t="shared" si="4"/>
        <v>0</v>
      </c>
    </row>
    <row r="61" spans="1:11" ht="12.75">
      <c r="A61" s="49" t="s">
        <v>85</v>
      </c>
      <c r="B61" s="68">
        <v>460400121</v>
      </c>
      <c r="C61" s="69" t="s">
        <v>160</v>
      </c>
      <c r="D61" s="68" t="s">
        <v>159</v>
      </c>
      <c r="E61" s="68">
        <v>7.2</v>
      </c>
      <c r="F61" s="68"/>
      <c r="G61" s="68"/>
      <c r="H61" s="68" t="s">
        <v>32</v>
      </c>
      <c r="I61" s="70">
        <v>0</v>
      </c>
      <c r="J61" s="70"/>
      <c r="K61" s="71">
        <f t="shared" si="4"/>
        <v>0</v>
      </c>
    </row>
    <row r="62" spans="1:11" ht="12.75">
      <c r="A62" s="49" t="s">
        <v>86</v>
      </c>
      <c r="B62" s="68">
        <v>460490014</v>
      </c>
      <c r="C62" s="69" t="s">
        <v>161</v>
      </c>
      <c r="D62" s="68" t="s">
        <v>46</v>
      </c>
      <c r="E62" s="68">
        <v>12</v>
      </c>
      <c r="F62" s="68"/>
      <c r="G62" s="68"/>
      <c r="H62" s="68" t="s">
        <v>32</v>
      </c>
      <c r="I62" s="70">
        <v>0</v>
      </c>
      <c r="J62" s="70"/>
      <c r="K62" s="71">
        <f t="shared" si="4"/>
        <v>0</v>
      </c>
    </row>
    <row r="63" spans="1:11" ht="12.75">
      <c r="A63" s="49" t="s">
        <v>87</v>
      </c>
      <c r="B63" s="68">
        <v>460620013</v>
      </c>
      <c r="C63" s="69" t="s">
        <v>167</v>
      </c>
      <c r="D63" s="68" t="s">
        <v>159</v>
      </c>
      <c r="E63" s="68">
        <v>7.2</v>
      </c>
      <c r="F63" s="68"/>
      <c r="G63" s="68"/>
      <c r="H63" s="68" t="s">
        <v>32</v>
      </c>
      <c r="I63" s="70">
        <v>0</v>
      </c>
      <c r="J63" s="70"/>
      <c r="K63" s="71">
        <f t="shared" si="4"/>
        <v>0</v>
      </c>
    </row>
    <row r="64" spans="1:11" ht="12.75">
      <c r="A64" s="49" t="s">
        <v>88</v>
      </c>
      <c r="B64" s="68">
        <v>460600023</v>
      </c>
      <c r="C64" s="69" t="s">
        <v>168</v>
      </c>
      <c r="D64" s="68" t="s">
        <v>166</v>
      </c>
      <c r="E64" s="68">
        <v>0.72</v>
      </c>
      <c r="F64" s="68"/>
      <c r="G64" s="68"/>
      <c r="H64" s="68" t="s">
        <v>32</v>
      </c>
      <c r="I64" s="70">
        <v>0</v>
      </c>
      <c r="J64" s="70"/>
      <c r="K64" s="71">
        <f t="shared" si="4"/>
        <v>0</v>
      </c>
    </row>
    <row r="65" spans="1:11" ht="12.75">
      <c r="A65" s="49" t="s">
        <v>89</v>
      </c>
      <c r="B65" s="68">
        <v>460600031</v>
      </c>
      <c r="C65" s="69" t="s">
        <v>169</v>
      </c>
      <c r="D65" s="68" t="s">
        <v>166</v>
      </c>
      <c r="E65" s="68">
        <v>0.72</v>
      </c>
      <c r="F65" s="68"/>
      <c r="G65" s="68"/>
      <c r="H65" s="68" t="s">
        <v>32</v>
      </c>
      <c r="I65" s="70">
        <v>0</v>
      </c>
      <c r="J65" s="70"/>
      <c r="K65" s="71">
        <f t="shared" si="4"/>
        <v>0</v>
      </c>
    </row>
    <row r="66" spans="1:11" ht="12.75">
      <c r="A66" s="49" t="s">
        <v>95</v>
      </c>
      <c r="B66" s="68">
        <v>460600081</v>
      </c>
      <c r="C66" s="69" t="s">
        <v>170</v>
      </c>
      <c r="D66" s="68" t="s">
        <v>171</v>
      </c>
      <c r="E66" s="68">
        <v>0.72</v>
      </c>
      <c r="F66" s="68"/>
      <c r="G66" s="68"/>
      <c r="H66" s="68" t="s">
        <v>32</v>
      </c>
      <c r="I66" s="70">
        <v>0</v>
      </c>
      <c r="J66" s="70"/>
      <c r="K66" s="71">
        <f t="shared" si="4"/>
        <v>0</v>
      </c>
    </row>
    <row r="67" spans="1:11" ht="12.75">
      <c r="A67" s="49" t="s">
        <v>96</v>
      </c>
      <c r="B67" s="68">
        <v>210901075</v>
      </c>
      <c r="C67" s="69" t="s">
        <v>163</v>
      </c>
      <c r="D67" s="68" t="s">
        <v>45</v>
      </c>
      <c r="E67" s="68">
        <v>60</v>
      </c>
      <c r="F67" s="68"/>
      <c r="G67" s="68"/>
      <c r="H67" s="68"/>
      <c r="I67" s="72">
        <v>0</v>
      </c>
      <c r="J67" s="72"/>
      <c r="K67" s="73">
        <f>E67*I67</f>
        <v>0</v>
      </c>
    </row>
    <row r="68" spans="1:11" ht="12.75">
      <c r="A68" s="49" t="s">
        <v>97</v>
      </c>
      <c r="B68" s="68">
        <v>210100255</v>
      </c>
      <c r="C68" s="69" t="s">
        <v>178</v>
      </c>
      <c r="D68" s="68" t="s">
        <v>39</v>
      </c>
      <c r="E68" s="68">
        <v>2</v>
      </c>
      <c r="F68" s="68"/>
      <c r="G68" s="68"/>
      <c r="H68" s="68"/>
      <c r="I68" s="70">
        <v>0</v>
      </c>
      <c r="J68" s="70"/>
      <c r="K68" s="71">
        <f>E68*I68</f>
        <v>0</v>
      </c>
    </row>
    <row r="69" spans="1:11" ht="12.75">
      <c r="A69" s="49" t="s">
        <v>98</v>
      </c>
      <c r="B69" s="68">
        <v>210100009</v>
      </c>
      <c r="C69" s="69" t="s">
        <v>179</v>
      </c>
      <c r="D69" s="68" t="s">
        <v>39</v>
      </c>
      <c r="E69" s="68">
        <v>8</v>
      </c>
      <c r="F69" s="68"/>
      <c r="G69" s="68"/>
      <c r="H69" s="68"/>
      <c r="I69" s="70">
        <v>0</v>
      </c>
      <c r="J69" s="70"/>
      <c r="K69" s="71">
        <f>E69*I69</f>
        <v>0</v>
      </c>
    </row>
    <row r="70" spans="1:11" ht="12.75">
      <c r="A70" s="49" t="s">
        <v>99</v>
      </c>
      <c r="B70" s="68">
        <v>210950101</v>
      </c>
      <c r="C70" s="69" t="s">
        <v>103</v>
      </c>
      <c r="D70" s="68" t="s">
        <v>39</v>
      </c>
      <c r="E70" s="68">
        <v>10</v>
      </c>
      <c r="F70" s="68"/>
      <c r="G70" s="68"/>
      <c r="H70" s="68"/>
      <c r="I70" s="70">
        <v>0</v>
      </c>
      <c r="J70" s="70"/>
      <c r="K70" s="71">
        <f>E70*I70</f>
        <v>0</v>
      </c>
    </row>
    <row r="71" spans="1:11" ht="13.5" thickBot="1">
      <c r="A71" s="51"/>
      <c r="B71" s="20"/>
      <c r="C71" s="52"/>
      <c r="D71" s="13"/>
      <c r="E71" s="13"/>
      <c r="F71" s="13"/>
      <c r="G71" s="13"/>
      <c r="H71" s="13"/>
      <c r="I71" s="53"/>
      <c r="J71" s="53"/>
      <c r="K71" s="54"/>
    </row>
    <row r="72" spans="1:11" ht="12.75">
      <c r="A72" s="1" t="s">
        <v>0</v>
      </c>
      <c r="B72" s="2"/>
      <c r="C72" s="3"/>
      <c r="D72" s="2" t="s">
        <v>232</v>
      </c>
      <c r="E72" s="2"/>
      <c r="F72" s="2"/>
      <c r="G72" s="2"/>
      <c r="H72" s="2"/>
      <c r="I72" s="2"/>
      <c r="J72" s="2"/>
      <c r="K72" s="4"/>
    </row>
    <row r="73" spans="1:11" ht="12.75">
      <c r="A73" s="5" t="s">
        <v>149</v>
      </c>
      <c r="B73" s="6"/>
      <c r="C73" s="6"/>
      <c r="D73" s="6"/>
      <c r="E73" s="6"/>
      <c r="F73" s="6"/>
      <c r="G73" s="6"/>
      <c r="H73" s="6"/>
      <c r="I73" s="6" t="s">
        <v>102</v>
      </c>
      <c r="J73" s="6"/>
      <c r="K73" s="7"/>
    </row>
    <row r="74" spans="1:11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7"/>
    </row>
    <row r="75" spans="1:11" ht="13.5" thickBot="1">
      <c r="A75" s="21"/>
      <c r="B75" s="25" t="s">
        <v>2</v>
      </c>
      <c r="C75" s="22"/>
      <c r="D75" s="22"/>
      <c r="E75" s="22"/>
      <c r="F75" s="22"/>
      <c r="G75" s="22"/>
      <c r="H75" s="22"/>
      <c r="I75" s="22"/>
      <c r="J75" s="22"/>
      <c r="K75" s="23"/>
    </row>
    <row r="76" spans="1:11" ht="12.75">
      <c r="A76" s="47" t="s">
        <v>3</v>
      </c>
      <c r="B76" s="17" t="s">
        <v>4</v>
      </c>
      <c r="C76" s="17" t="s">
        <v>6</v>
      </c>
      <c r="D76" s="17" t="s">
        <v>37</v>
      </c>
      <c r="E76" s="17" t="s">
        <v>7</v>
      </c>
      <c r="F76" s="17" t="s">
        <v>8</v>
      </c>
      <c r="G76" s="17"/>
      <c r="H76" s="17" t="s">
        <v>8</v>
      </c>
      <c r="I76" s="17" t="s">
        <v>38</v>
      </c>
      <c r="J76" s="17" t="s">
        <v>9</v>
      </c>
      <c r="K76" s="48" t="s">
        <v>10</v>
      </c>
    </row>
    <row r="77" spans="1:11" ht="12.75">
      <c r="A77" s="49" t="s">
        <v>110</v>
      </c>
      <c r="B77" s="19">
        <v>210191502</v>
      </c>
      <c r="C77" s="16" t="s">
        <v>180</v>
      </c>
      <c r="D77" s="19" t="s">
        <v>39</v>
      </c>
      <c r="E77" s="19">
        <v>1</v>
      </c>
      <c r="F77" s="19"/>
      <c r="G77" s="19"/>
      <c r="H77" s="19"/>
      <c r="I77" s="34">
        <v>0</v>
      </c>
      <c r="J77" s="34"/>
      <c r="K77" s="50">
        <f>E77*I77</f>
        <v>0</v>
      </c>
    </row>
    <row r="78" spans="1:11" ht="12.75">
      <c r="A78" s="49" t="s">
        <v>111</v>
      </c>
      <c r="B78" s="19">
        <v>210190003</v>
      </c>
      <c r="C78" s="16" t="s">
        <v>181</v>
      </c>
      <c r="D78" s="19" t="s">
        <v>39</v>
      </c>
      <c r="E78" s="19">
        <v>1</v>
      </c>
      <c r="F78" s="19"/>
      <c r="G78" s="19"/>
      <c r="H78" s="19"/>
      <c r="I78" s="40">
        <v>0</v>
      </c>
      <c r="J78" s="40"/>
      <c r="K78" s="55">
        <f>E78*I78</f>
        <v>0</v>
      </c>
    </row>
    <row r="79" spans="1:11" ht="12.75">
      <c r="A79" s="49" t="s">
        <v>112</v>
      </c>
      <c r="B79" s="19">
        <v>210191542</v>
      </c>
      <c r="C79" s="16" t="s">
        <v>182</v>
      </c>
      <c r="D79" s="19" t="s">
        <v>39</v>
      </c>
      <c r="E79" s="19">
        <v>1</v>
      </c>
      <c r="F79" s="19"/>
      <c r="G79" s="19"/>
      <c r="H79" s="19"/>
      <c r="I79" s="40">
        <v>0</v>
      </c>
      <c r="J79" s="40"/>
      <c r="K79" s="55">
        <f aca="true" t="shared" si="5" ref="K79:K84">E79*I79</f>
        <v>0</v>
      </c>
    </row>
    <row r="80" spans="1:11" ht="12.75">
      <c r="A80" s="49" t="s">
        <v>113</v>
      </c>
      <c r="B80" s="19">
        <v>460200253</v>
      </c>
      <c r="C80" s="16" t="s">
        <v>183</v>
      </c>
      <c r="D80" s="19" t="s">
        <v>39</v>
      </c>
      <c r="E80" s="19">
        <v>1</v>
      </c>
      <c r="F80" s="19"/>
      <c r="G80" s="19"/>
      <c r="H80" s="19"/>
      <c r="I80" s="40">
        <v>0</v>
      </c>
      <c r="J80" s="40"/>
      <c r="K80" s="55">
        <f t="shared" si="5"/>
        <v>0</v>
      </c>
    </row>
    <row r="81" spans="1:11" ht="12.75">
      <c r="A81" s="49" t="s">
        <v>114</v>
      </c>
      <c r="B81" s="19">
        <v>460560253</v>
      </c>
      <c r="C81" s="16" t="s">
        <v>184</v>
      </c>
      <c r="D81" s="19" t="s">
        <v>39</v>
      </c>
      <c r="E81" s="19">
        <v>1</v>
      </c>
      <c r="F81" s="19"/>
      <c r="G81" s="19"/>
      <c r="H81" s="19"/>
      <c r="I81" s="40">
        <v>0</v>
      </c>
      <c r="J81" s="40"/>
      <c r="K81" s="55">
        <f t="shared" si="5"/>
        <v>0</v>
      </c>
    </row>
    <row r="82" spans="1:11" ht="12.75">
      <c r="A82" s="49" t="s">
        <v>115</v>
      </c>
      <c r="B82" s="19">
        <v>460080012</v>
      </c>
      <c r="C82" s="16" t="s">
        <v>165</v>
      </c>
      <c r="D82" s="19" t="s">
        <v>166</v>
      </c>
      <c r="E82" s="19">
        <v>0.25</v>
      </c>
      <c r="F82" s="19"/>
      <c r="G82" s="19"/>
      <c r="H82" s="19"/>
      <c r="I82" s="40">
        <v>0</v>
      </c>
      <c r="J82" s="40"/>
      <c r="K82" s="55">
        <f t="shared" si="5"/>
        <v>0</v>
      </c>
    </row>
    <row r="83" spans="1:11" ht="12.75">
      <c r="A83" s="49" t="s">
        <v>116</v>
      </c>
      <c r="B83" s="19">
        <v>210191531</v>
      </c>
      <c r="C83" s="16" t="s">
        <v>185</v>
      </c>
      <c r="D83" s="19" t="s">
        <v>39</v>
      </c>
      <c r="E83" s="19">
        <v>1</v>
      </c>
      <c r="F83" s="19"/>
      <c r="G83" s="19"/>
      <c r="H83" s="19"/>
      <c r="I83" s="34">
        <v>0</v>
      </c>
      <c r="J83" s="34"/>
      <c r="K83" s="50">
        <f t="shared" si="5"/>
        <v>0</v>
      </c>
    </row>
    <row r="84" spans="1:11" ht="12.75">
      <c r="A84" s="49" t="s">
        <v>117</v>
      </c>
      <c r="B84" s="19">
        <v>210190003</v>
      </c>
      <c r="C84" s="16" t="s">
        <v>186</v>
      </c>
      <c r="D84" s="19" t="s">
        <v>39</v>
      </c>
      <c r="E84" s="19">
        <v>1</v>
      </c>
      <c r="F84" s="19"/>
      <c r="G84" s="19"/>
      <c r="H84" s="19"/>
      <c r="I84" s="40">
        <v>0</v>
      </c>
      <c r="J84" s="40"/>
      <c r="K84" s="55">
        <f t="shared" si="5"/>
        <v>0</v>
      </c>
    </row>
    <row r="85" spans="1:11" ht="12.75">
      <c r="A85" s="49" t="s">
        <v>118</v>
      </c>
      <c r="B85" s="68">
        <v>210191542</v>
      </c>
      <c r="C85" s="69" t="s">
        <v>182</v>
      </c>
      <c r="D85" s="68" t="s">
        <v>39</v>
      </c>
      <c r="E85" s="68">
        <v>1</v>
      </c>
      <c r="F85" s="68"/>
      <c r="G85" s="68"/>
      <c r="H85" s="68"/>
      <c r="I85" s="70">
        <v>0</v>
      </c>
      <c r="J85" s="70"/>
      <c r="K85" s="71">
        <f aca="true" t="shared" si="6" ref="K85:K94">E85*I85</f>
        <v>0</v>
      </c>
    </row>
    <row r="86" spans="1:11" ht="12.75">
      <c r="A86" s="49" t="s">
        <v>119</v>
      </c>
      <c r="B86" s="68">
        <v>460200253</v>
      </c>
      <c r="C86" s="69" t="s">
        <v>183</v>
      </c>
      <c r="D86" s="68" t="s">
        <v>39</v>
      </c>
      <c r="E86" s="68">
        <v>1</v>
      </c>
      <c r="F86" s="68"/>
      <c r="G86" s="68"/>
      <c r="H86" s="68"/>
      <c r="I86" s="70">
        <v>0</v>
      </c>
      <c r="J86" s="70"/>
      <c r="K86" s="71">
        <f t="shared" si="6"/>
        <v>0</v>
      </c>
    </row>
    <row r="87" spans="1:11" ht="12.75">
      <c r="A87" s="49" t="s">
        <v>120</v>
      </c>
      <c r="B87" s="68">
        <v>460560253</v>
      </c>
      <c r="C87" s="69" t="s">
        <v>184</v>
      </c>
      <c r="D87" s="68" t="s">
        <v>39</v>
      </c>
      <c r="E87" s="68">
        <v>1</v>
      </c>
      <c r="F87" s="68"/>
      <c r="G87" s="68"/>
      <c r="H87" s="68"/>
      <c r="I87" s="70">
        <v>0</v>
      </c>
      <c r="J87" s="70"/>
      <c r="K87" s="71">
        <f t="shared" si="6"/>
        <v>0</v>
      </c>
    </row>
    <row r="88" spans="1:11" ht="12.75">
      <c r="A88" s="49" t="s">
        <v>121</v>
      </c>
      <c r="B88" s="68">
        <v>460080012</v>
      </c>
      <c r="C88" s="69" t="s">
        <v>165</v>
      </c>
      <c r="D88" s="68" t="s">
        <v>166</v>
      </c>
      <c r="E88" s="68">
        <v>0.25</v>
      </c>
      <c r="F88" s="68"/>
      <c r="G88" s="68"/>
      <c r="H88" s="68"/>
      <c r="I88" s="70">
        <v>0</v>
      </c>
      <c r="J88" s="70"/>
      <c r="K88" s="71">
        <f t="shared" si="6"/>
        <v>0</v>
      </c>
    </row>
    <row r="89" spans="1:11" ht="12.75">
      <c r="A89" s="49" t="s">
        <v>122</v>
      </c>
      <c r="B89" s="68">
        <v>210220021</v>
      </c>
      <c r="C89" s="69" t="s">
        <v>187</v>
      </c>
      <c r="D89" s="68" t="s">
        <v>46</v>
      </c>
      <c r="E89" s="68">
        <v>20</v>
      </c>
      <c r="F89" s="68"/>
      <c r="G89" s="68"/>
      <c r="H89" s="68"/>
      <c r="I89" s="72">
        <v>0</v>
      </c>
      <c r="J89" s="72"/>
      <c r="K89" s="73">
        <f t="shared" si="6"/>
        <v>0</v>
      </c>
    </row>
    <row r="90" spans="1:11" ht="12.75">
      <c r="A90" s="49" t="s">
        <v>123</v>
      </c>
      <c r="B90" s="68">
        <v>210220302</v>
      </c>
      <c r="C90" s="69" t="s">
        <v>106</v>
      </c>
      <c r="D90" s="68" t="s">
        <v>39</v>
      </c>
      <c r="E90" s="68">
        <v>2</v>
      </c>
      <c r="F90" s="68"/>
      <c r="G90" s="68"/>
      <c r="H90" s="68"/>
      <c r="I90" s="72">
        <v>0</v>
      </c>
      <c r="J90" s="72"/>
      <c r="K90" s="73">
        <f t="shared" si="6"/>
        <v>0</v>
      </c>
    </row>
    <row r="91" spans="1:11" ht="12.75">
      <c r="A91" s="49" t="s">
        <v>124</v>
      </c>
      <c r="B91" s="68">
        <v>210220551</v>
      </c>
      <c r="C91" s="69" t="s">
        <v>190</v>
      </c>
      <c r="D91" s="68" t="s">
        <v>39</v>
      </c>
      <c r="E91" s="68">
        <v>2</v>
      </c>
      <c r="F91" s="68"/>
      <c r="G91" s="68"/>
      <c r="H91" s="68"/>
      <c r="I91" s="72">
        <v>0</v>
      </c>
      <c r="J91" s="72"/>
      <c r="K91" s="73">
        <f t="shared" si="6"/>
        <v>0</v>
      </c>
    </row>
    <row r="92" spans="1:11" ht="12.75">
      <c r="A92" s="49" t="s">
        <v>125</v>
      </c>
      <c r="B92" s="68">
        <v>210191013</v>
      </c>
      <c r="C92" s="69" t="s">
        <v>189</v>
      </c>
      <c r="D92" s="68" t="s">
        <v>39</v>
      </c>
      <c r="E92" s="68">
        <v>1</v>
      </c>
      <c r="F92" s="68"/>
      <c r="G92" s="68"/>
      <c r="H92" s="68"/>
      <c r="I92" s="70">
        <v>0</v>
      </c>
      <c r="J92" s="70"/>
      <c r="K92" s="71">
        <f t="shared" si="6"/>
        <v>0</v>
      </c>
    </row>
    <row r="93" spans="1:11" ht="12.75">
      <c r="A93" s="49" t="s">
        <v>126</v>
      </c>
      <c r="B93" s="68">
        <v>210190003</v>
      </c>
      <c r="C93" s="69" t="s">
        <v>188</v>
      </c>
      <c r="D93" s="68" t="s">
        <v>39</v>
      </c>
      <c r="E93" s="68">
        <v>1</v>
      </c>
      <c r="F93" s="68"/>
      <c r="G93" s="68"/>
      <c r="H93" s="68"/>
      <c r="I93" s="70">
        <v>0</v>
      </c>
      <c r="J93" s="70"/>
      <c r="K93" s="71">
        <f t="shared" si="6"/>
        <v>0</v>
      </c>
    </row>
    <row r="94" spans="1:11" ht="12.75">
      <c r="A94" s="49" t="s">
        <v>127</v>
      </c>
      <c r="B94" s="68">
        <v>210190088</v>
      </c>
      <c r="C94" s="69" t="s">
        <v>107</v>
      </c>
      <c r="D94" s="68" t="s">
        <v>108</v>
      </c>
      <c r="E94" s="68">
        <v>16</v>
      </c>
      <c r="F94" s="68"/>
      <c r="G94" s="68"/>
      <c r="H94" s="68" t="s">
        <v>32</v>
      </c>
      <c r="I94" s="72">
        <v>0</v>
      </c>
      <c r="J94" s="72"/>
      <c r="K94" s="73">
        <f t="shared" si="6"/>
        <v>0</v>
      </c>
    </row>
    <row r="95" spans="1:11" ht="12.75">
      <c r="A95" s="49" t="s">
        <v>128</v>
      </c>
      <c r="B95" s="19">
        <v>460201293</v>
      </c>
      <c r="C95" s="16" t="s">
        <v>157</v>
      </c>
      <c r="D95" s="19" t="s">
        <v>46</v>
      </c>
      <c r="E95" s="19">
        <v>14</v>
      </c>
      <c r="F95" s="19"/>
      <c r="G95" s="19"/>
      <c r="H95" s="19" t="s">
        <v>32</v>
      </c>
      <c r="I95" s="40">
        <v>0</v>
      </c>
      <c r="J95" s="40"/>
      <c r="K95" s="55">
        <f aca="true" t="shared" si="7" ref="K95:K103">E95*I95</f>
        <v>0</v>
      </c>
    </row>
    <row r="96" spans="1:11" ht="12.75">
      <c r="A96" s="49" t="s">
        <v>129</v>
      </c>
      <c r="B96" s="19">
        <v>460561293</v>
      </c>
      <c r="C96" s="16" t="s">
        <v>172</v>
      </c>
      <c r="D96" s="19" t="s">
        <v>46</v>
      </c>
      <c r="E96" s="19">
        <v>14</v>
      </c>
      <c r="F96" s="19"/>
      <c r="G96" s="19"/>
      <c r="H96" s="19" t="s">
        <v>32</v>
      </c>
      <c r="I96" s="40">
        <v>0</v>
      </c>
      <c r="J96" s="40"/>
      <c r="K96" s="55">
        <f t="shared" si="7"/>
        <v>0</v>
      </c>
    </row>
    <row r="97" spans="1:11" ht="12.75">
      <c r="A97" s="49" t="s">
        <v>130</v>
      </c>
      <c r="B97" s="19">
        <v>460400021</v>
      </c>
      <c r="C97" s="16" t="s">
        <v>158</v>
      </c>
      <c r="D97" s="19" t="s">
        <v>159</v>
      </c>
      <c r="E97" s="19">
        <v>16.8</v>
      </c>
      <c r="F97" s="19"/>
      <c r="G97" s="19"/>
      <c r="H97" s="19" t="s">
        <v>32</v>
      </c>
      <c r="I97" s="40">
        <v>0</v>
      </c>
      <c r="J97" s="40"/>
      <c r="K97" s="55">
        <f t="shared" si="7"/>
        <v>0</v>
      </c>
    </row>
    <row r="98" spans="1:11" ht="12.75">
      <c r="A98" s="49" t="s">
        <v>131</v>
      </c>
      <c r="B98" s="19">
        <v>460400121</v>
      </c>
      <c r="C98" s="16" t="s">
        <v>160</v>
      </c>
      <c r="D98" s="19" t="s">
        <v>159</v>
      </c>
      <c r="E98" s="19">
        <v>16.8</v>
      </c>
      <c r="F98" s="19"/>
      <c r="G98" s="19"/>
      <c r="H98" s="19" t="s">
        <v>32</v>
      </c>
      <c r="I98" s="40">
        <v>0</v>
      </c>
      <c r="J98" s="40"/>
      <c r="K98" s="55">
        <f t="shared" si="7"/>
        <v>0</v>
      </c>
    </row>
    <row r="99" spans="1:11" ht="12.75">
      <c r="A99" s="49" t="s">
        <v>132</v>
      </c>
      <c r="B99" s="19">
        <v>460490014</v>
      </c>
      <c r="C99" s="16" t="s">
        <v>161</v>
      </c>
      <c r="D99" s="19" t="s">
        <v>46</v>
      </c>
      <c r="E99" s="19">
        <v>42</v>
      </c>
      <c r="F99" s="19"/>
      <c r="G99" s="19"/>
      <c r="H99" s="19" t="s">
        <v>32</v>
      </c>
      <c r="I99" s="40">
        <v>0</v>
      </c>
      <c r="J99" s="40"/>
      <c r="K99" s="55">
        <f t="shared" si="7"/>
        <v>0</v>
      </c>
    </row>
    <row r="100" spans="1:11" ht="12.75">
      <c r="A100" s="49" t="s">
        <v>133</v>
      </c>
      <c r="B100" s="19">
        <v>210901075</v>
      </c>
      <c r="C100" s="16" t="s">
        <v>162</v>
      </c>
      <c r="D100" s="19" t="s">
        <v>45</v>
      </c>
      <c r="E100" s="19">
        <v>98</v>
      </c>
      <c r="F100" s="19"/>
      <c r="G100" s="19"/>
      <c r="H100" s="19"/>
      <c r="I100" s="34">
        <v>0</v>
      </c>
      <c r="J100" s="34"/>
      <c r="K100" s="50">
        <f t="shared" si="7"/>
        <v>0</v>
      </c>
    </row>
    <row r="101" spans="1:11" ht="12.75">
      <c r="A101" s="49" t="s">
        <v>134</v>
      </c>
      <c r="B101" s="19">
        <v>210901075</v>
      </c>
      <c r="C101" s="16" t="s">
        <v>163</v>
      </c>
      <c r="D101" s="19" t="s">
        <v>45</v>
      </c>
      <c r="E101" s="19">
        <v>98</v>
      </c>
      <c r="F101" s="19"/>
      <c r="G101" s="19"/>
      <c r="H101" s="19"/>
      <c r="I101" s="34">
        <v>0</v>
      </c>
      <c r="J101" s="34"/>
      <c r="K101" s="50">
        <f t="shared" si="7"/>
        <v>0</v>
      </c>
    </row>
    <row r="102" spans="1:11" ht="12.75">
      <c r="A102" s="49" t="s">
        <v>135</v>
      </c>
      <c r="B102" s="19">
        <v>210010126</v>
      </c>
      <c r="C102" s="16" t="s">
        <v>164</v>
      </c>
      <c r="D102" s="19" t="s">
        <v>45</v>
      </c>
      <c r="E102" s="19">
        <v>98</v>
      </c>
      <c r="F102" s="19"/>
      <c r="G102" s="19"/>
      <c r="H102" s="19"/>
      <c r="I102" s="34">
        <v>0</v>
      </c>
      <c r="J102" s="34"/>
      <c r="K102" s="50">
        <f t="shared" si="7"/>
        <v>0</v>
      </c>
    </row>
    <row r="103" spans="1:11" ht="12.75">
      <c r="A103" s="49" t="s">
        <v>136</v>
      </c>
      <c r="B103" s="19">
        <v>460080012</v>
      </c>
      <c r="C103" s="16" t="s">
        <v>165</v>
      </c>
      <c r="D103" s="19" t="s">
        <v>166</v>
      </c>
      <c r="E103" s="19">
        <v>2.7</v>
      </c>
      <c r="F103" s="19"/>
      <c r="G103" s="19"/>
      <c r="H103" s="19" t="s">
        <v>32</v>
      </c>
      <c r="I103" s="40">
        <v>0</v>
      </c>
      <c r="J103" s="40"/>
      <c r="K103" s="55">
        <f t="shared" si="7"/>
        <v>0</v>
      </c>
    </row>
    <row r="104" spans="1:11" ht="12.75">
      <c r="A104" s="49" t="s">
        <v>137</v>
      </c>
      <c r="B104" s="19">
        <v>460030171</v>
      </c>
      <c r="C104" s="16" t="s">
        <v>228</v>
      </c>
      <c r="D104" s="19" t="s">
        <v>159</v>
      </c>
      <c r="E104" s="19">
        <v>16.8</v>
      </c>
      <c r="F104" s="19"/>
      <c r="G104" s="19"/>
      <c r="H104" s="19" t="s">
        <v>32</v>
      </c>
      <c r="I104" s="40">
        <v>0</v>
      </c>
      <c r="J104" s="40"/>
      <c r="K104" s="55">
        <f>E104*I104</f>
        <v>0</v>
      </c>
    </row>
    <row r="105" spans="1:11" ht="12.75">
      <c r="A105" s="49" t="s">
        <v>138</v>
      </c>
      <c r="B105" s="19">
        <v>460650041</v>
      </c>
      <c r="C105" s="16" t="s">
        <v>229</v>
      </c>
      <c r="D105" s="19" t="s">
        <v>159</v>
      </c>
      <c r="E105" s="19">
        <v>16.8</v>
      </c>
      <c r="F105" s="19"/>
      <c r="G105" s="19"/>
      <c r="H105" s="19" t="s">
        <v>32</v>
      </c>
      <c r="I105" s="40">
        <v>0</v>
      </c>
      <c r="J105" s="40"/>
      <c r="K105" s="55">
        <f>E105*I105</f>
        <v>0</v>
      </c>
    </row>
    <row r="106" spans="1:11" ht="12.75">
      <c r="A106" s="49" t="s">
        <v>139</v>
      </c>
      <c r="B106" s="19">
        <v>460650071</v>
      </c>
      <c r="C106" s="16" t="s">
        <v>230</v>
      </c>
      <c r="D106" s="19" t="s">
        <v>159</v>
      </c>
      <c r="E106" s="19">
        <v>16.8</v>
      </c>
      <c r="F106" s="19"/>
      <c r="G106" s="19"/>
      <c r="H106" s="19" t="s">
        <v>32</v>
      </c>
      <c r="I106" s="40">
        <v>0</v>
      </c>
      <c r="J106" s="40"/>
      <c r="K106" s="55">
        <f>E106*I106</f>
        <v>0</v>
      </c>
    </row>
    <row r="107" spans="1:11" ht="13.5" thickBot="1">
      <c r="A107" s="51"/>
      <c r="B107" s="20"/>
      <c r="C107" s="52"/>
      <c r="D107" s="13"/>
      <c r="E107" s="13"/>
      <c r="F107" s="13"/>
      <c r="G107" s="13"/>
      <c r="H107" s="13"/>
      <c r="I107" s="53"/>
      <c r="J107" s="53"/>
      <c r="K107" s="54"/>
    </row>
    <row r="108" spans="1:11" ht="12.75">
      <c r="A108" s="1" t="s">
        <v>0</v>
      </c>
      <c r="B108" s="2"/>
      <c r="C108" s="3"/>
      <c r="D108" s="2" t="s">
        <v>232</v>
      </c>
      <c r="E108" s="2"/>
      <c r="F108" s="2"/>
      <c r="G108" s="2"/>
      <c r="H108" s="2"/>
      <c r="I108" s="2"/>
      <c r="J108" s="2"/>
      <c r="K108" s="4"/>
    </row>
    <row r="109" spans="1:11" ht="12.75">
      <c r="A109" s="5" t="s">
        <v>149</v>
      </c>
      <c r="B109" s="6"/>
      <c r="C109" s="6"/>
      <c r="D109" s="6"/>
      <c r="E109" s="6"/>
      <c r="F109" s="6"/>
      <c r="G109" s="6"/>
      <c r="H109" s="6"/>
      <c r="I109" s="6" t="s">
        <v>102</v>
      </c>
      <c r="J109" s="6"/>
      <c r="K109" s="7"/>
    </row>
    <row r="110" spans="1:11" ht="12.7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7"/>
    </row>
    <row r="111" spans="1:11" ht="13.5" thickBot="1">
      <c r="A111" s="21"/>
      <c r="B111" s="25" t="s">
        <v>2</v>
      </c>
      <c r="C111" s="22"/>
      <c r="D111" s="22"/>
      <c r="E111" s="22"/>
      <c r="F111" s="22"/>
      <c r="G111" s="22"/>
      <c r="H111" s="22"/>
      <c r="I111" s="22"/>
      <c r="J111" s="22"/>
      <c r="K111" s="23"/>
    </row>
    <row r="112" spans="1:11" ht="12.75">
      <c r="A112" s="47" t="s">
        <v>3</v>
      </c>
      <c r="B112" s="17" t="s">
        <v>4</v>
      </c>
      <c r="C112" s="17" t="s">
        <v>6</v>
      </c>
      <c r="D112" s="17" t="s">
        <v>37</v>
      </c>
      <c r="E112" s="17" t="s">
        <v>7</v>
      </c>
      <c r="F112" s="17" t="s">
        <v>8</v>
      </c>
      <c r="G112" s="17"/>
      <c r="H112" s="17" t="s">
        <v>8</v>
      </c>
      <c r="I112" s="17" t="s">
        <v>38</v>
      </c>
      <c r="J112" s="17" t="s">
        <v>9</v>
      </c>
      <c r="K112" s="48" t="s">
        <v>10</v>
      </c>
    </row>
    <row r="113" spans="1:11" ht="12.75">
      <c r="A113" s="49" t="s">
        <v>198</v>
      </c>
      <c r="B113" s="19">
        <v>460650131</v>
      </c>
      <c r="C113" s="16" t="s">
        <v>231</v>
      </c>
      <c r="D113" s="19" t="s">
        <v>159</v>
      </c>
      <c r="E113" s="19">
        <v>16.8</v>
      </c>
      <c r="F113" s="19"/>
      <c r="G113" s="19"/>
      <c r="H113" s="19" t="s">
        <v>32</v>
      </c>
      <c r="I113" s="40">
        <v>0</v>
      </c>
      <c r="J113" s="40"/>
      <c r="K113" s="55">
        <f>E113*I113</f>
        <v>0</v>
      </c>
    </row>
    <row r="114" spans="1:11" ht="12.75">
      <c r="A114" s="49" t="s">
        <v>199</v>
      </c>
      <c r="B114" s="19">
        <v>460600023</v>
      </c>
      <c r="C114" s="16" t="s">
        <v>168</v>
      </c>
      <c r="D114" s="19" t="s">
        <v>166</v>
      </c>
      <c r="E114" s="19">
        <v>2.7</v>
      </c>
      <c r="F114" s="19"/>
      <c r="G114" s="19"/>
      <c r="H114" s="19" t="s">
        <v>32</v>
      </c>
      <c r="I114" s="40">
        <v>0</v>
      </c>
      <c r="J114" s="40"/>
      <c r="K114" s="55">
        <f>E114*I114</f>
        <v>0</v>
      </c>
    </row>
    <row r="115" spans="1:11" ht="12.75">
      <c r="A115" s="49" t="s">
        <v>200</v>
      </c>
      <c r="B115" s="19">
        <v>460600031</v>
      </c>
      <c r="C115" s="16" t="s">
        <v>169</v>
      </c>
      <c r="D115" s="19" t="s">
        <v>166</v>
      </c>
      <c r="E115" s="19">
        <v>2.7</v>
      </c>
      <c r="F115" s="19"/>
      <c r="G115" s="19"/>
      <c r="H115" s="19" t="s">
        <v>32</v>
      </c>
      <c r="I115" s="40">
        <v>0</v>
      </c>
      <c r="J115" s="40"/>
      <c r="K115" s="55">
        <f>E115*I115</f>
        <v>0</v>
      </c>
    </row>
    <row r="116" spans="1:11" ht="12.75">
      <c r="A116" s="49" t="s">
        <v>201</v>
      </c>
      <c r="B116" s="19">
        <v>460600081</v>
      </c>
      <c r="C116" s="16" t="s">
        <v>170</v>
      </c>
      <c r="D116" s="19" t="s">
        <v>171</v>
      </c>
      <c r="E116" s="19">
        <v>2.7</v>
      </c>
      <c r="F116" s="19"/>
      <c r="G116" s="19"/>
      <c r="H116" s="19" t="s">
        <v>32</v>
      </c>
      <c r="I116" s="40">
        <v>0</v>
      </c>
      <c r="J116" s="40"/>
      <c r="K116" s="55">
        <f>E116*I116</f>
        <v>0</v>
      </c>
    </row>
    <row r="117" spans="1:11" ht="12.75">
      <c r="A117" s="49" t="s">
        <v>202</v>
      </c>
      <c r="B117" s="19"/>
      <c r="C117" s="16"/>
      <c r="D117" s="19"/>
      <c r="E117" s="19"/>
      <c r="F117" s="19"/>
      <c r="G117" s="19"/>
      <c r="H117" s="19"/>
      <c r="I117" s="40"/>
      <c r="J117" s="40"/>
      <c r="K117" s="55"/>
    </row>
    <row r="118" spans="1:11" ht="12.75">
      <c r="A118" s="49" t="s">
        <v>203</v>
      </c>
      <c r="B118" s="19"/>
      <c r="C118" s="16"/>
      <c r="D118" s="19"/>
      <c r="E118" s="19"/>
      <c r="F118" s="19"/>
      <c r="G118" s="19"/>
      <c r="H118" s="19"/>
      <c r="I118" s="40"/>
      <c r="J118" s="40"/>
      <c r="K118" s="55"/>
    </row>
    <row r="119" spans="1:11" ht="12.75">
      <c r="A119" s="49" t="s">
        <v>204</v>
      </c>
      <c r="B119" s="19"/>
      <c r="C119" s="16"/>
      <c r="D119" s="19"/>
      <c r="E119" s="19"/>
      <c r="F119" s="19"/>
      <c r="G119" s="19"/>
      <c r="H119" s="19"/>
      <c r="I119" s="34"/>
      <c r="J119" s="34"/>
      <c r="K119" s="50"/>
    </row>
    <row r="120" spans="1:11" ht="12.75">
      <c r="A120" s="49" t="s">
        <v>205</v>
      </c>
      <c r="B120" s="19"/>
      <c r="C120" s="63" t="s">
        <v>100</v>
      </c>
      <c r="D120" s="19"/>
      <c r="E120" s="19"/>
      <c r="F120" s="19"/>
      <c r="G120" s="19"/>
      <c r="H120" s="19"/>
      <c r="I120" s="34"/>
      <c r="J120" s="35">
        <f>SUM(J8:J119)</f>
        <v>0</v>
      </c>
      <c r="K120" s="46"/>
    </row>
    <row r="121" spans="1:11" ht="12.75">
      <c r="A121" s="49" t="s">
        <v>206</v>
      </c>
      <c r="B121" s="19"/>
      <c r="C121" s="63"/>
      <c r="D121" s="19"/>
      <c r="E121" s="19"/>
      <c r="F121" s="19"/>
      <c r="G121" s="19"/>
      <c r="H121" s="19"/>
      <c r="I121" s="34"/>
      <c r="J121" s="35"/>
      <c r="K121" s="46"/>
    </row>
    <row r="122" spans="1:11" ht="12.75">
      <c r="A122" s="49" t="s">
        <v>207</v>
      </c>
      <c r="B122" s="19"/>
      <c r="C122" s="63" t="s">
        <v>191</v>
      </c>
      <c r="D122" s="19"/>
      <c r="E122" s="19"/>
      <c r="F122" s="19"/>
      <c r="G122" s="19"/>
      <c r="H122" s="19"/>
      <c r="I122" s="34"/>
      <c r="J122" s="35"/>
      <c r="K122" s="46">
        <f>SUM(K10:K121)</f>
        <v>0</v>
      </c>
    </row>
    <row r="123" spans="1:11" ht="12.75">
      <c r="A123" s="49" t="s">
        <v>208</v>
      </c>
      <c r="B123" s="19"/>
      <c r="C123" s="16"/>
      <c r="D123" s="19"/>
      <c r="E123" s="19"/>
      <c r="F123" s="19"/>
      <c r="G123" s="19"/>
      <c r="H123" s="19"/>
      <c r="I123" s="40"/>
      <c r="J123" s="40"/>
      <c r="K123" s="55"/>
    </row>
    <row r="124" spans="1:11" ht="12.75">
      <c r="A124" s="49" t="s">
        <v>209</v>
      </c>
      <c r="B124" s="19"/>
      <c r="C124" s="16"/>
      <c r="D124" s="19"/>
      <c r="E124" s="19"/>
      <c r="F124" s="19"/>
      <c r="G124" s="19"/>
      <c r="H124" s="19"/>
      <c r="I124" s="40"/>
      <c r="J124" s="40"/>
      <c r="K124" s="55"/>
    </row>
    <row r="125" spans="1:11" ht="12.75">
      <c r="A125" s="49" t="s">
        <v>210</v>
      </c>
      <c r="B125" s="19"/>
      <c r="C125" s="16"/>
      <c r="D125" s="19"/>
      <c r="E125" s="19"/>
      <c r="F125" s="19"/>
      <c r="G125" s="19"/>
      <c r="H125" s="19"/>
      <c r="I125" s="34"/>
      <c r="J125" s="34"/>
      <c r="K125" s="50"/>
    </row>
    <row r="126" spans="1:11" ht="12.75">
      <c r="A126" s="49" t="s">
        <v>211</v>
      </c>
      <c r="B126" s="19"/>
      <c r="C126" s="16"/>
      <c r="D126" s="19"/>
      <c r="E126" s="19"/>
      <c r="F126" s="19"/>
      <c r="G126" s="19"/>
      <c r="H126" s="19"/>
      <c r="I126" s="34"/>
      <c r="J126" s="34"/>
      <c r="K126" s="50"/>
    </row>
    <row r="127" spans="1:11" ht="12.75">
      <c r="A127" s="49" t="s">
        <v>212</v>
      </c>
      <c r="B127" s="19"/>
      <c r="C127" s="16"/>
      <c r="D127" s="19"/>
      <c r="E127" s="19"/>
      <c r="F127" s="19"/>
      <c r="G127" s="19"/>
      <c r="H127" s="19"/>
      <c r="I127" s="34"/>
      <c r="J127" s="34"/>
      <c r="K127" s="50"/>
    </row>
    <row r="128" spans="1:11" ht="12.75">
      <c r="A128" s="49" t="s">
        <v>213</v>
      </c>
      <c r="B128" s="19"/>
      <c r="C128" s="16"/>
      <c r="D128" s="19"/>
      <c r="E128" s="19"/>
      <c r="F128" s="19"/>
      <c r="G128" s="19"/>
      <c r="H128" s="19"/>
      <c r="I128" s="40"/>
      <c r="J128" s="40"/>
      <c r="K128" s="55"/>
    </row>
    <row r="129" spans="1:11" ht="12.75">
      <c r="A129" s="49" t="s">
        <v>214</v>
      </c>
      <c r="B129" s="19"/>
      <c r="C129" s="16"/>
      <c r="D129" s="19"/>
      <c r="E129" s="19"/>
      <c r="F129" s="19"/>
      <c r="G129" s="19"/>
      <c r="H129" s="19"/>
      <c r="I129" s="40"/>
      <c r="J129" s="40"/>
      <c r="K129" s="55"/>
    </row>
    <row r="130" spans="1:11" ht="12.75">
      <c r="A130" s="49" t="s">
        <v>215</v>
      </c>
      <c r="B130" s="19"/>
      <c r="C130" s="16"/>
      <c r="D130" s="19"/>
      <c r="E130" s="19"/>
      <c r="F130" s="19"/>
      <c r="G130" s="19"/>
      <c r="H130" s="19"/>
      <c r="I130" s="34"/>
      <c r="J130" s="34"/>
      <c r="K130" s="50"/>
    </row>
    <row r="131" spans="1:11" ht="12.75">
      <c r="A131" s="49" t="s">
        <v>216</v>
      </c>
      <c r="B131" s="19"/>
      <c r="C131" s="16"/>
      <c r="D131" s="8"/>
      <c r="E131" s="8"/>
      <c r="F131" s="8"/>
      <c r="G131" s="8"/>
      <c r="H131" s="8"/>
      <c r="I131" s="34"/>
      <c r="J131" s="8"/>
      <c r="K131" s="50"/>
    </row>
    <row r="132" spans="1:11" ht="12.75">
      <c r="A132" s="49" t="s">
        <v>217</v>
      </c>
      <c r="B132" s="19"/>
      <c r="C132" s="16"/>
      <c r="D132" s="19"/>
      <c r="E132" s="19"/>
      <c r="F132" s="19"/>
      <c r="G132" s="19"/>
      <c r="H132" s="19"/>
      <c r="I132" s="40"/>
      <c r="J132" s="40"/>
      <c r="K132" s="55"/>
    </row>
    <row r="133" spans="1:11" ht="12.75">
      <c r="A133" s="49" t="s">
        <v>218</v>
      </c>
      <c r="B133" s="19"/>
      <c r="C133" s="16"/>
      <c r="D133" s="19"/>
      <c r="E133" s="19"/>
      <c r="F133" s="19"/>
      <c r="G133" s="19"/>
      <c r="H133" s="19"/>
      <c r="I133" s="40"/>
      <c r="J133" s="40"/>
      <c r="K133" s="55"/>
    </row>
    <row r="134" spans="1:11" ht="12.75">
      <c r="A134" s="49" t="s">
        <v>219</v>
      </c>
      <c r="B134" s="19"/>
      <c r="C134" s="16"/>
      <c r="D134" s="19"/>
      <c r="E134" s="19"/>
      <c r="F134" s="19"/>
      <c r="G134" s="19"/>
      <c r="H134" s="19"/>
      <c r="I134" s="34"/>
      <c r="J134" s="34"/>
      <c r="K134" s="50"/>
    </row>
    <row r="135" spans="1:11" ht="12.75">
      <c r="A135" s="49" t="s">
        <v>220</v>
      </c>
      <c r="B135" s="19"/>
      <c r="C135" s="63"/>
      <c r="D135" s="19"/>
      <c r="E135" s="19"/>
      <c r="F135" s="19"/>
      <c r="G135" s="19"/>
      <c r="H135" s="19"/>
      <c r="I135" s="40"/>
      <c r="J135" s="42"/>
      <c r="K135" s="56"/>
    </row>
    <row r="136" spans="1:11" ht="12.75">
      <c r="A136" s="49" t="s">
        <v>221</v>
      </c>
      <c r="B136" s="19"/>
      <c r="C136" s="63"/>
      <c r="D136" s="19"/>
      <c r="E136" s="19"/>
      <c r="F136" s="19"/>
      <c r="G136" s="19"/>
      <c r="H136" s="19"/>
      <c r="I136" s="34"/>
      <c r="J136" s="35"/>
      <c r="K136" s="46"/>
    </row>
    <row r="137" spans="1:11" ht="12.75">
      <c r="A137" s="49" t="s">
        <v>222</v>
      </c>
      <c r="B137" s="19"/>
      <c r="C137" s="63"/>
      <c r="D137" s="19"/>
      <c r="E137" s="19"/>
      <c r="F137" s="19"/>
      <c r="G137" s="19"/>
      <c r="H137" s="19"/>
      <c r="I137" s="34"/>
      <c r="J137" s="35"/>
      <c r="K137" s="46"/>
    </row>
    <row r="138" spans="1:11" ht="12.75">
      <c r="A138" s="49" t="s">
        <v>223</v>
      </c>
      <c r="B138" s="19"/>
      <c r="C138" s="63"/>
      <c r="D138" s="19"/>
      <c r="E138" s="19"/>
      <c r="F138" s="19"/>
      <c r="G138" s="19"/>
      <c r="H138" s="19"/>
      <c r="I138" s="34"/>
      <c r="J138" s="35"/>
      <c r="K138" s="46"/>
    </row>
    <row r="139" spans="1:11" ht="12.75">
      <c r="A139" s="49" t="s">
        <v>224</v>
      </c>
      <c r="B139" s="19"/>
      <c r="C139" s="63"/>
      <c r="D139" s="19"/>
      <c r="E139" s="19"/>
      <c r="F139" s="19"/>
      <c r="G139" s="19"/>
      <c r="H139" s="19"/>
      <c r="I139" s="34"/>
      <c r="J139" s="35"/>
      <c r="K139" s="46"/>
    </row>
    <row r="140" spans="1:11" ht="12.75">
      <c r="A140" s="49" t="s">
        <v>225</v>
      </c>
      <c r="B140" s="19"/>
      <c r="C140" s="63"/>
      <c r="D140" s="19"/>
      <c r="E140" s="19"/>
      <c r="F140" s="19"/>
      <c r="G140" s="19"/>
      <c r="H140" s="19"/>
      <c r="I140" s="34"/>
      <c r="J140" s="35"/>
      <c r="K140" s="46"/>
    </row>
    <row r="141" spans="1:11" ht="12.75">
      <c r="A141" s="49" t="s">
        <v>226</v>
      </c>
      <c r="B141" s="19"/>
      <c r="C141" s="63"/>
      <c r="D141" s="19"/>
      <c r="E141" s="19"/>
      <c r="F141" s="19"/>
      <c r="G141" s="19"/>
      <c r="H141" s="19"/>
      <c r="I141" s="34"/>
      <c r="J141" s="35"/>
      <c r="K141" s="46"/>
    </row>
    <row r="142" spans="1:11" ht="12.75">
      <c r="A142" s="49" t="s">
        <v>227</v>
      </c>
      <c r="B142" s="19"/>
      <c r="C142" s="16"/>
      <c r="D142" s="19"/>
      <c r="E142" s="19"/>
      <c r="F142" s="19"/>
      <c r="G142" s="19"/>
      <c r="H142" s="19"/>
      <c r="I142" s="40"/>
      <c r="J142" s="40"/>
      <c r="K142" s="55"/>
    </row>
    <row r="143" spans="1:11" ht="13.5" thickBot="1">
      <c r="A143" s="51"/>
      <c r="B143" s="20"/>
      <c r="C143" s="52"/>
      <c r="D143" s="13"/>
      <c r="E143" s="13"/>
      <c r="F143" s="13"/>
      <c r="G143" s="13"/>
      <c r="H143" s="13"/>
      <c r="I143" s="53"/>
      <c r="J143" s="53"/>
      <c r="K143" s="54"/>
    </row>
    <row r="144" spans="1:11" ht="12.75">
      <c r="A144" s="1" t="s">
        <v>0</v>
      </c>
      <c r="B144" s="2"/>
      <c r="C144" s="3"/>
      <c r="D144" s="2" t="s">
        <v>232</v>
      </c>
      <c r="E144" s="2"/>
      <c r="F144" s="2"/>
      <c r="G144" s="2"/>
      <c r="H144" s="2"/>
      <c r="I144" s="2"/>
      <c r="J144" s="2"/>
      <c r="K144" s="4"/>
    </row>
    <row r="145" spans="1:11" ht="12.75">
      <c r="A145" s="5" t="s">
        <v>149</v>
      </c>
      <c r="B145" s="6"/>
      <c r="C145" s="6"/>
      <c r="D145" s="6"/>
      <c r="E145" s="6"/>
      <c r="F145" s="6"/>
      <c r="G145" s="6"/>
      <c r="H145" s="6"/>
      <c r="I145" s="6" t="s">
        <v>102</v>
      </c>
      <c r="J145" s="6"/>
      <c r="K145" s="7"/>
    </row>
    <row r="146" spans="1:11" ht="12.7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7"/>
    </row>
    <row r="147" spans="1:11" ht="12.75">
      <c r="A147" s="5"/>
      <c r="B147" s="15" t="s">
        <v>1</v>
      </c>
      <c r="C147" s="6"/>
      <c r="D147" s="6"/>
      <c r="E147" s="6"/>
      <c r="F147" s="6"/>
      <c r="G147" s="6"/>
      <c r="H147" s="6"/>
      <c r="I147" s="6"/>
      <c r="J147" s="6"/>
      <c r="K147" s="7"/>
    </row>
    <row r="148" spans="1:11" ht="12.75">
      <c r="A148" s="5"/>
      <c r="B148" s="15" t="s">
        <v>64</v>
      </c>
      <c r="C148" s="6"/>
      <c r="D148" s="6"/>
      <c r="E148" s="6"/>
      <c r="F148" s="6"/>
      <c r="G148" s="6"/>
      <c r="H148" s="6"/>
      <c r="I148" s="6"/>
      <c r="J148" s="6"/>
      <c r="K148" s="7"/>
    </row>
    <row r="149" spans="1:11" ht="13.5" thickBot="1">
      <c r="A149" s="21"/>
      <c r="B149" s="25"/>
      <c r="C149" s="22"/>
      <c r="D149" s="22"/>
      <c r="E149" s="22"/>
      <c r="F149" s="22"/>
      <c r="G149" s="22"/>
      <c r="H149" s="22"/>
      <c r="I149" s="22"/>
      <c r="J149" s="22"/>
      <c r="K149" s="23"/>
    </row>
    <row r="150" spans="1:11" ht="12.75">
      <c r="A150" s="47" t="s">
        <v>3</v>
      </c>
      <c r="B150" s="17" t="s">
        <v>4</v>
      </c>
      <c r="C150" s="17" t="s">
        <v>6</v>
      </c>
      <c r="D150" s="17" t="s">
        <v>37</v>
      </c>
      <c r="E150" s="17" t="s">
        <v>7</v>
      </c>
      <c r="F150" s="17" t="s">
        <v>8</v>
      </c>
      <c r="G150" s="17"/>
      <c r="H150" s="17"/>
      <c r="I150" s="17" t="s">
        <v>38</v>
      </c>
      <c r="J150" s="17" t="s">
        <v>9</v>
      </c>
      <c r="K150" s="48" t="s">
        <v>20</v>
      </c>
    </row>
    <row r="151" spans="1:11" ht="12.75">
      <c r="A151" s="49" t="s">
        <v>5</v>
      </c>
      <c r="B151" s="19">
        <v>10311200</v>
      </c>
      <c r="C151" s="16" t="s">
        <v>194</v>
      </c>
      <c r="D151" s="8" t="s">
        <v>46</v>
      </c>
      <c r="E151" s="8">
        <v>140</v>
      </c>
      <c r="F151" s="8"/>
      <c r="G151" s="8"/>
      <c r="H151" s="8"/>
      <c r="I151" s="40">
        <v>0</v>
      </c>
      <c r="J151" s="8"/>
      <c r="K151" s="50">
        <f>I151*1.05*E151</f>
        <v>0</v>
      </c>
    </row>
    <row r="152" spans="1:11" ht="12.75">
      <c r="A152" s="49" t="s">
        <v>11</v>
      </c>
      <c r="B152" s="19">
        <v>10311200</v>
      </c>
      <c r="C152" s="16" t="s">
        <v>194</v>
      </c>
      <c r="D152" s="8" t="s">
        <v>46</v>
      </c>
      <c r="E152" s="8">
        <v>51</v>
      </c>
      <c r="F152" s="8"/>
      <c r="G152" s="8"/>
      <c r="H152" s="8"/>
      <c r="I152" s="40">
        <v>0</v>
      </c>
      <c r="J152" s="8"/>
      <c r="K152" s="50">
        <f>I152*1.05*E152</f>
        <v>0</v>
      </c>
    </row>
    <row r="153" spans="1:11" ht="12.75">
      <c r="A153" s="49" t="s">
        <v>12</v>
      </c>
      <c r="B153" s="19">
        <v>10311822</v>
      </c>
      <c r="C153" s="16" t="s">
        <v>193</v>
      </c>
      <c r="D153" s="8" t="s">
        <v>46</v>
      </c>
      <c r="E153" s="8">
        <v>68</v>
      </c>
      <c r="F153" s="8"/>
      <c r="G153" s="8"/>
      <c r="H153" s="8"/>
      <c r="I153" s="40">
        <v>0</v>
      </c>
      <c r="J153" s="8"/>
      <c r="K153" s="50">
        <f>I153*1.05*E153</f>
        <v>0</v>
      </c>
    </row>
    <row r="154" spans="1:11" ht="12.75">
      <c r="A154" s="49" t="s">
        <v>13</v>
      </c>
      <c r="B154" s="19">
        <v>214060204</v>
      </c>
      <c r="C154" s="16" t="s">
        <v>195</v>
      </c>
      <c r="D154" s="19" t="s">
        <v>46</v>
      </c>
      <c r="E154" s="19">
        <v>94</v>
      </c>
      <c r="F154" s="19"/>
      <c r="G154" s="19"/>
      <c r="H154" s="19"/>
      <c r="I154" s="40">
        <v>0</v>
      </c>
      <c r="J154" s="19"/>
      <c r="K154" s="55">
        <f>I154*1.05*E154</f>
        <v>0</v>
      </c>
    </row>
    <row r="155" spans="1:11" ht="12.75">
      <c r="A155" s="49" t="s">
        <v>14</v>
      </c>
      <c r="B155" s="19">
        <v>910111172</v>
      </c>
      <c r="C155" s="16" t="s">
        <v>192</v>
      </c>
      <c r="D155" s="19" t="s">
        <v>45</v>
      </c>
      <c r="E155" s="19">
        <v>21</v>
      </c>
      <c r="F155" s="8"/>
      <c r="G155" s="8"/>
      <c r="H155" s="8"/>
      <c r="I155" s="34">
        <v>0</v>
      </c>
      <c r="J155" s="8"/>
      <c r="K155" s="50">
        <f>I155*E155*1.05</f>
        <v>0</v>
      </c>
    </row>
    <row r="156" spans="1:11" ht="12.75">
      <c r="A156" s="49" t="s">
        <v>15</v>
      </c>
      <c r="B156" s="19">
        <v>103000501</v>
      </c>
      <c r="C156" s="16" t="s">
        <v>196</v>
      </c>
      <c r="D156" s="19" t="s">
        <v>39</v>
      </c>
      <c r="E156" s="19">
        <v>3</v>
      </c>
      <c r="F156" s="19"/>
      <c r="G156" s="19"/>
      <c r="H156" s="19"/>
      <c r="I156" s="40">
        <v>0</v>
      </c>
      <c r="J156" s="19"/>
      <c r="K156" s="55">
        <f>I156*E156</f>
        <v>0</v>
      </c>
    </row>
    <row r="157" spans="1:11" ht="12.75">
      <c r="A157" s="49" t="s">
        <v>16</v>
      </c>
      <c r="B157" s="19">
        <v>91000605</v>
      </c>
      <c r="C157" s="16" t="s">
        <v>104</v>
      </c>
      <c r="D157" s="19" t="s">
        <v>39</v>
      </c>
      <c r="E157" s="19">
        <v>40</v>
      </c>
      <c r="F157" s="19"/>
      <c r="G157" s="19"/>
      <c r="H157" s="19"/>
      <c r="I157" s="40">
        <v>0</v>
      </c>
      <c r="J157" s="19"/>
      <c r="K157" s="55">
        <f>I157*E157</f>
        <v>0</v>
      </c>
    </row>
    <row r="158" spans="1:11" ht="12.75">
      <c r="A158" s="49" t="s">
        <v>40</v>
      </c>
      <c r="B158" s="68">
        <v>214060204</v>
      </c>
      <c r="C158" s="69" t="s">
        <v>195</v>
      </c>
      <c r="D158" s="68" t="s">
        <v>46</v>
      </c>
      <c r="E158" s="68">
        <v>12</v>
      </c>
      <c r="F158" s="68"/>
      <c r="G158" s="68"/>
      <c r="H158" s="68"/>
      <c r="I158" s="70">
        <v>0</v>
      </c>
      <c r="J158" s="68"/>
      <c r="K158" s="71">
        <f>I158*1.05*E158</f>
        <v>0</v>
      </c>
    </row>
    <row r="159" spans="1:11" ht="12.75">
      <c r="A159" s="49" t="s">
        <v>41</v>
      </c>
      <c r="B159" s="68">
        <v>910111172</v>
      </c>
      <c r="C159" s="69" t="s">
        <v>192</v>
      </c>
      <c r="D159" s="68" t="s">
        <v>45</v>
      </c>
      <c r="E159" s="68">
        <v>60</v>
      </c>
      <c r="F159" s="74"/>
      <c r="G159" s="74"/>
      <c r="H159" s="74"/>
      <c r="I159" s="72">
        <v>0</v>
      </c>
      <c r="J159" s="74"/>
      <c r="K159" s="73">
        <f>I159*E159*1.05</f>
        <v>0</v>
      </c>
    </row>
    <row r="160" spans="1:11" ht="12.75">
      <c r="A160" s="49" t="s">
        <v>42</v>
      </c>
      <c r="B160" s="68">
        <v>251101409</v>
      </c>
      <c r="C160" s="69" t="s">
        <v>140</v>
      </c>
      <c r="D160" s="68" t="s">
        <v>141</v>
      </c>
      <c r="E160" s="68">
        <v>19</v>
      </c>
      <c r="F160" s="68"/>
      <c r="G160" s="68"/>
      <c r="H160" s="68"/>
      <c r="I160" s="70">
        <v>0</v>
      </c>
      <c r="J160" s="68"/>
      <c r="K160" s="71">
        <f>I160*1.05*E160</f>
        <v>0</v>
      </c>
    </row>
    <row r="161" spans="1:11" ht="12.75">
      <c r="A161" s="49" t="s">
        <v>43</v>
      </c>
      <c r="B161" s="68">
        <v>225101526</v>
      </c>
      <c r="C161" s="69" t="s">
        <v>109</v>
      </c>
      <c r="D161" s="68" t="s">
        <v>39</v>
      </c>
      <c r="E161" s="68">
        <v>2</v>
      </c>
      <c r="F161" s="68"/>
      <c r="G161" s="68"/>
      <c r="H161" s="68"/>
      <c r="I161" s="70">
        <v>0</v>
      </c>
      <c r="J161" s="68"/>
      <c r="K161" s="71">
        <f>I161*E161</f>
        <v>0</v>
      </c>
    </row>
    <row r="162" spans="1:11" ht="12.75">
      <c r="A162" s="49" t="s">
        <v>44</v>
      </c>
      <c r="B162" s="19">
        <v>214060204</v>
      </c>
      <c r="C162" s="16" t="s">
        <v>195</v>
      </c>
      <c r="D162" s="19" t="s">
        <v>46</v>
      </c>
      <c r="E162" s="19">
        <v>42</v>
      </c>
      <c r="F162" s="19"/>
      <c r="G162" s="19"/>
      <c r="H162" s="19"/>
      <c r="I162" s="40">
        <v>0</v>
      </c>
      <c r="J162" s="19"/>
      <c r="K162" s="55">
        <f>I162*1.05*E162</f>
        <v>0</v>
      </c>
    </row>
    <row r="163" spans="1:11" ht="12.75">
      <c r="A163" s="49" t="s">
        <v>47</v>
      </c>
      <c r="B163" s="19">
        <v>10311200</v>
      </c>
      <c r="C163" s="16" t="s">
        <v>194</v>
      </c>
      <c r="D163" s="8" t="s">
        <v>46</v>
      </c>
      <c r="E163" s="8">
        <v>98</v>
      </c>
      <c r="F163" s="8"/>
      <c r="G163" s="8"/>
      <c r="H163" s="8"/>
      <c r="I163" s="40">
        <v>0</v>
      </c>
      <c r="J163" s="8"/>
      <c r="K163" s="50">
        <f>I163*1.05*E163</f>
        <v>0</v>
      </c>
    </row>
    <row r="164" spans="1:11" ht="12.75">
      <c r="A164" s="49" t="s">
        <v>48</v>
      </c>
      <c r="B164" s="19"/>
      <c r="C164" s="16"/>
      <c r="D164" s="19"/>
      <c r="E164" s="19"/>
      <c r="F164" s="19"/>
      <c r="G164" s="19"/>
      <c r="H164" s="19"/>
      <c r="I164" s="40">
        <v>0</v>
      </c>
      <c r="J164" s="19"/>
      <c r="K164" s="55"/>
    </row>
    <row r="165" spans="1:11" ht="12.75">
      <c r="A165" s="49" t="s">
        <v>49</v>
      </c>
      <c r="B165" s="19"/>
      <c r="C165" s="16" t="s">
        <v>143</v>
      </c>
      <c r="D165" s="19"/>
      <c r="E165" s="19"/>
      <c r="F165" s="19"/>
      <c r="G165" s="19"/>
      <c r="H165" s="19"/>
      <c r="I165" s="40"/>
      <c r="J165" s="19"/>
      <c r="K165" s="55">
        <f>SUM(K151:K164)</f>
        <v>0</v>
      </c>
    </row>
    <row r="166" spans="1:11" ht="12.75">
      <c r="A166" s="49" t="s">
        <v>50</v>
      </c>
      <c r="B166" s="19"/>
      <c r="C166" s="16"/>
      <c r="D166" s="19"/>
      <c r="E166" s="19"/>
      <c r="F166" s="19"/>
      <c r="G166" s="19"/>
      <c r="H166" s="19"/>
      <c r="I166" s="40"/>
      <c r="J166" s="19"/>
      <c r="K166" s="55"/>
    </row>
    <row r="167" spans="1:11" ht="12.75">
      <c r="A167" s="49" t="s">
        <v>51</v>
      </c>
      <c r="B167" s="19"/>
      <c r="C167" s="16" t="s">
        <v>105</v>
      </c>
      <c r="D167" s="8"/>
      <c r="E167" s="8">
        <v>0.05</v>
      </c>
      <c r="F167" s="8"/>
      <c r="G167" s="8"/>
      <c r="H167" s="8"/>
      <c r="I167" s="34">
        <f>K165</f>
        <v>0</v>
      </c>
      <c r="J167" s="8"/>
      <c r="K167" s="46">
        <f>I167*0.05</f>
        <v>0</v>
      </c>
    </row>
    <row r="168" spans="1:11" ht="12.75">
      <c r="A168" s="49" t="s">
        <v>52</v>
      </c>
      <c r="B168" s="19"/>
      <c r="C168" s="16"/>
      <c r="D168" s="19"/>
      <c r="E168" s="19"/>
      <c r="F168" s="19"/>
      <c r="G168" s="19"/>
      <c r="H168" s="19"/>
      <c r="I168" s="40"/>
      <c r="J168" s="19"/>
      <c r="K168" s="56"/>
    </row>
    <row r="169" spans="1:11" ht="12.75">
      <c r="A169" s="49" t="s">
        <v>53</v>
      </c>
      <c r="B169" s="19"/>
      <c r="C169" s="63" t="s">
        <v>142</v>
      </c>
      <c r="D169" s="19"/>
      <c r="E169" s="19"/>
      <c r="F169" s="19"/>
      <c r="G169" s="19"/>
      <c r="H169" s="19"/>
      <c r="I169" s="40"/>
      <c r="J169" s="19"/>
      <c r="K169" s="56">
        <f>K165+K167</f>
        <v>0</v>
      </c>
    </row>
    <row r="170" spans="1:11" ht="12.75">
      <c r="A170" s="49" t="s">
        <v>54</v>
      </c>
      <c r="B170" s="19"/>
      <c r="C170" s="16"/>
      <c r="D170" s="19"/>
      <c r="E170" s="19"/>
      <c r="F170" s="19"/>
      <c r="G170" s="19"/>
      <c r="H170" s="19"/>
      <c r="I170" s="40"/>
      <c r="J170" s="19"/>
      <c r="K170" s="55"/>
    </row>
    <row r="171" spans="1:11" ht="12.75">
      <c r="A171" s="49" t="s">
        <v>55</v>
      </c>
      <c r="B171" s="19"/>
      <c r="C171" s="16"/>
      <c r="D171" s="19"/>
      <c r="E171" s="19"/>
      <c r="F171" s="19"/>
      <c r="G171" s="19"/>
      <c r="H171" s="19"/>
      <c r="I171" s="40"/>
      <c r="J171" s="19"/>
      <c r="K171" s="55"/>
    </row>
    <row r="172" spans="1:11" ht="12.75">
      <c r="A172" s="49" t="s">
        <v>56</v>
      </c>
      <c r="B172" s="19"/>
      <c r="C172" s="16"/>
      <c r="D172" s="19"/>
      <c r="E172" s="19"/>
      <c r="F172" s="19"/>
      <c r="G172" s="19"/>
      <c r="H172" s="19"/>
      <c r="I172" s="40"/>
      <c r="J172" s="19"/>
      <c r="K172" s="55"/>
    </row>
    <row r="173" spans="1:11" ht="12.75">
      <c r="A173" s="49" t="s">
        <v>57</v>
      </c>
      <c r="B173" s="19"/>
      <c r="C173" s="16"/>
      <c r="D173" s="19"/>
      <c r="E173" s="19"/>
      <c r="F173" s="19"/>
      <c r="G173" s="19"/>
      <c r="H173" s="19"/>
      <c r="I173" s="40"/>
      <c r="J173" s="19"/>
      <c r="K173" s="55"/>
    </row>
    <row r="174" spans="1:11" ht="12.75">
      <c r="A174" s="49" t="s">
        <v>58</v>
      </c>
      <c r="B174" s="19"/>
      <c r="C174" s="16"/>
      <c r="D174" s="19"/>
      <c r="E174" s="19"/>
      <c r="F174" s="19"/>
      <c r="G174" s="19"/>
      <c r="H174" s="19"/>
      <c r="I174" s="40"/>
      <c r="J174" s="19"/>
      <c r="K174" s="55"/>
    </row>
    <row r="175" spans="1:11" ht="12.75">
      <c r="A175" s="49" t="s">
        <v>59</v>
      </c>
      <c r="B175" s="19"/>
      <c r="C175" s="16"/>
      <c r="D175" s="19"/>
      <c r="E175" s="19"/>
      <c r="F175" s="19"/>
      <c r="G175" s="19"/>
      <c r="H175" s="19"/>
      <c r="I175" s="40"/>
      <c r="J175" s="19"/>
      <c r="K175" s="55"/>
    </row>
    <row r="176" spans="1:11" ht="12.75">
      <c r="A176" s="49" t="s">
        <v>60</v>
      </c>
      <c r="B176" s="19"/>
      <c r="C176" s="16"/>
      <c r="D176" s="19"/>
      <c r="E176" s="19"/>
      <c r="F176" s="19"/>
      <c r="G176" s="19"/>
      <c r="H176" s="19"/>
      <c r="I176" s="40"/>
      <c r="J176" s="19"/>
      <c r="K176" s="55"/>
    </row>
    <row r="177" spans="1:11" ht="12.75">
      <c r="A177" s="49" t="s">
        <v>61</v>
      </c>
      <c r="B177" s="19"/>
      <c r="C177" s="16"/>
      <c r="D177" s="19"/>
      <c r="E177" s="19"/>
      <c r="F177" s="19"/>
      <c r="G177" s="19"/>
      <c r="H177" s="19"/>
      <c r="I177" s="40"/>
      <c r="J177" s="19"/>
      <c r="K177" s="55"/>
    </row>
    <row r="178" spans="1:11" ht="12.75">
      <c r="A178" s="49" t="s">
        <v>62</v>
      </c>
      <c r="B178" s="19"/>
      <c r="C178" s="16"/>
      <c r="D178" s="19"/>
      <c r="E178" s="19"/>
      <c r="F178" s="19"/>
      <c r="G178" s="19"/>
      <c r="H178" s="19"/>
      <c r="I178" s="40"/>
      <c r="J178" s="19"/>
      <c r="K178" s="55"/>
    </row>
    <row r="179" spans="1:11" ht="13.5" thickBot="1">
      <c r="A179" s="51"/>
      <c r="B179" s="62"/>
      <c r="C179" s="67"/>
      <c r="D179" s="8"/>
      <c r="E179" s="8"/>
      <c r="F179" s="8"/>
      <c r="G179" s="8"/>
      <c r="H179" s="8"/>
      <c r="I179" s="34"/>
      <c r="J179" s="8"/>
      <c r="K179" s="46"/>
    </row>
    <row r="180" spans="1:11" ht="12.75">
      <c r="A180" s="1" t="s">
        <v>0</v>
      </c>
      <c r="B180" s="2"/>
      <c r="C180" s="3"/>
      <c r="D180" s="2" t="s">
        <v>232</v>
      </c>
      <c r="E180" s="2"/>
      <c r="F180" s="2"/>
      <c r="G180" s="2"/>
      <c r="H180" s="2"/>
      <c r="I180" s="2"/>
      <c r="J180" s="2"/>
      <c r="K180" s="4"/>
    </row>
    <row r="181" spans="1:11" ht="12.75">
      <c r="A181" s="5" t="s">
        <v>149</v>
      </c>
      <c r="B181" s="6"/>
      <c r="C181" s="6"/>
      <c r="D181" s="6"/>
      <c r="E181" s="6"/>
      <c r="F181" s="6"/>
      <c r="G181" s="6"/>
      <c r="H181" s="6"/>
      <c r="I181" s="6" t="s">
        <v>102</v>
      </c>
      <c r="J181" s="6"/>
      <c r="K181" s="7"/>
    </row>
    <row r="182" spans="1:11" ht="16.5" thickBot="1">
      <c r="A182" s="12"/>
      <c r="B182" s="20"/>
      <c r="C182" s="27" t="s">
        <v>17</v>
      </c>
      <c r="D182" s="13"/>
      <c r="E182" s="13"/>
      <c r="F182" s="13"/>
      <c r="G182" s="13"/>
      <c r="H182" s="13"/>
      <c r="I182" s="13"/>
      <c r="J182" s="13"/>
      <c r="K182" s="14"/>
    </row>
    <row r="183" spans="1:11" ht="12.75">
      <c r="A183" s="47"/>
      <c r="B183" s="18"/>
      <c r="C183" s="17"/>
      <c r="D183" s="17"/>
      <c r="E183" s="17"/>
      <c r="F183" s="17"/>
      <c r="G183" s="17"/>
      <c r="H183" s="17"/>
      <c r="I183" s="17"/>
      <c r="J183" s="17"/>
      <c r="K183" s="48"/>
    </row>
    <row r="184" spans="1:11" ht="12.75">
      <c r="A184" s="10"/>
      <c r="B184" s="8"/>
      <c r="C184" s="26" t="s">
        <v>18</v>
      </c>
      <c r="D184" s="8"/>
      <c r="E184" s="8"/>
      <c r="F184" s="8"/>
      <c r="G184" s="8"/>
      <c r="H184" s="8"/>
      <c r="I184" s="8" t="s">
        <v>9</v>
      </c>
      <c r="J184" s="8"/>
      <c r="K184" s="11" t="s">
        <v>19</v>
      </c>
    </row>
    <row r="185" spans="1:11" ht="12.75">
      <c r="A185" s="10"/>
      <c r="B185" s="8"/>
      <c r="C185" s="8"/>
      <c r="D185" s="8"/>
      <c r="E185" s="8"/>
      <c r="F185" s="8"/>
      <c r="G185" s="8"/>
      <c r="H185" s="8"/>
      <c r="I185" s="8"/>
      <c r="J185" s="8"/>
      <c r="K185" s="11" t="s">
        <v>20</v>
      </c>
    </row>
    <row r="186" spans="1:11" ht="12.75">
      <c r="A186" s="10" t="s">
        <v>144</v>
      </c>
      <c r="B186" s="8"/>
      <c r="C186" s="8"/>
      <c r="D186" s="8"/>
      <c r="E186" s="8"/>
      <c r="F186" s="8"/>
      <c r="G186" s="8"/>
      <c r="H186" s="8"/>
      <c r="I186" s="8"/>
      <c r="J186" s="8"/>
      <c r="K186" s="55"/>
    </row>
    <row r="187" spans="1:11" ht="12.75">
      <c r="A187" s="10"/>
      <c r="B187" s="8"/>
      <c r="C187" s="8"/>
      <c r="D187" s="8"/>
      <c r="E187" s="8"/>
      <c r="F187" s="8"/>
      <c r="G187" s="8"/>
      <c r="H187" s="8"/>
      <c r="I187" s="8"/>
      <c r="J187" s="8"/>
      <c r="K187" s="11"/>
    </row>
    <row r="188" spans="1:11" ht="12.75">
      <c r="A188" s="10" t="s">
        <v>21</v>
      </c>
      <c r="B188" s="8"/>
      <c r="C188" s="8"/>
      <c r="D188" s="8"/>
      <c r="E188" s="8"/>
      <c r="F188" s="8"/>
      <c r="G188" s="8"/>
      <c r="H188" s="8"/>
      <c r="I188" s="8"/>
      <c r="J188" s="8"/>
      <c r="K188" s="11"/>
    </row>
    <row r="189" spans="1:11" ht="12.75">
      <c r="A189" s="10"/>
      <c r="B189" s="8"/>
      <c r="C189" s="8"/>
      <c r="D189" s="8"/>
      <c r="E189" s="8"/>
      <c r="F189" s="8"/>
      <c r="G189" s="8"/>
      <c r="H189" s="8"/>
      <c r="I189" s="8"/>
      <c r="J189" s="8"/>
      <c r="K189" s="11"/>
    </row>
    <row r="190" spans="1:11" ht="12.75">
      <c r="A190" s="10"/>
      <c r="B190" s="24" t="s">
        <v>90</v>
      </c>
      <c r="C190" s="19"/>
      <c r="D190" s="19"/>
      <c r="E190" s="19"/>
      <c r="F190" s="19"/>
      <c r="G190" s="19"/>
      <c r="H190" s="19"/>
      <c r="I190" s="40">
        <v>0</v>
      </c>
      <c r="J190" s="40"/>
      <c r="K190" s="55"/>
    </row>
    <row r="191" spans="1:11" ht="12.75">
      <c r="A191" s="10"/>
      <c r="B191" s="24" t="s">
        <v>91</v>
      </c>
      <c r="C191" s="19"/>
      <c r="D191" s="19"/>
      <c r="E191" s="19"/>
      <c r="F191" s="19"/>
      <c r="G191" s="19"/>
      <c r="H191" s="19"/>
      <c r="I191" s="40">
        <v>0</v>
      </c>
      <c r="J191" s="40"/>
      <c r="K191" s="55"/>
    </row>
    <row r="192" spans="1:11" ht="12.75">
      <c r="A192" s="10"/>
      <c r="B192" s="24" t="s">
        <v>22</v>
      </c>
      <c r="C192" s="19"/>
      <c r="D192" s="19"/>
      <c r="E192" s="19"/>
      <c r="F192" s="19"/>
      <c r="G192" s="19"/>
      <c r="H192" s="19"/>
      <c r="I192" s="40"/>
      <c r="J192" s="40"/>
      <c r="K192" s="55">
        <v>0</v>
      </c>
    </row>
    <row r="193" spans="1:11" ht="12.75">
      <c r="A193" s="10"/>
      <c r="B193" s="24" t="s">
        <v>23</v>
      </c>
      <c r="C193" s="19"/>
      <c r="D193" s="19"/>
      <c r="E193" s="19"/>
      <c r="F193" s="19"/>
      <c r="G193" s="19"/>
      <c r="H193" s="19"/>
      <c r="I193" s="40"/>
      <c r="J193" s="40"/>
      <c r="K193" s="55">
        <v>0</v>
      </c>
    </row>
    <row r="194" spans="1:11" ht="12.75">
      <c r="A194" s="10"/>
      <c r="B194" s="24" t="s">
        <v>197</v>
      </c>
      <c r="C194" s="19"/>
      <c r="D194" s="19"/>
      <c r="E194" s="19"/>
      <c r="F194" s="19"/>
      <c r="G194" s="19"/>
      <c r="H194" s="19"/>
      <c r="I194" s="40"/>
      <c r="J194" s="40"/>
      <c r="K194" s="55">
        <v>0</v>
      </c>
    </row>
    <row r="195" spans="1:11" ht="12.75">
      <c r="A195" s="10"/>
      <c r="B195" s="24" t="s">
        <v>101</v>
      </c>
      <c r="C195" s="19"/>
      <c r="D195" s="19"/>
      <c r="E195" s="19"/>
      <c r="F195" s="19"/>
      <c r="G195" s="19"/>
      <c r="H195" s="19"/>
      <c r="I195" s="40"/>
      <c r="J195" s="40"/>
      <c r="K195" s="55">
        <v>0</v>
      </c>
    </row>
    <row r="196" spans="1:11" ht="12.75">
      <c r="A196" s="10"/>
      <c r="B196" s="24" t="s">
        <v>24</v>
      </c>
      <c r="C196" s="19"/>
      <c r="D196" s="19"/>
      <c r="E196" s="19"/>
      <c r="F196" s="19"/>
      <c r="G196" s="19"/>
      <c r="H196" s="19"/>
      <c r="I196" s="40"/>
      <c r="J196" s="40"/>
      <c r="K196" s="55">
        <v>0</v>
      </c>
    </row>
    <row r="197" spans="1:11" ht="12.75">
      <c r="A197" s="10"/>
      <c r="B197" s="24" t="s">
        <v>65</v>
      </c>
      <c r="C197" s="19"/>
      <c r="D197" s="19"/>
      <c r="E197" s="19"/>
      <c r="F197" s="19"/>
      <c r="G197" s="19"/>
      <c r="H197" s="19"/>
      <c r="I197" s="40"/>
      <c r="J197" s="40"/>
      <c r="K197" s="55"/>
    </row>
    <row r="198" spans="1:11" ht="12.75">
      <c r="A198" s="10"/>
      <c r="B198" s="24" t="s">
        <v>26</v>
      </c>
      <c r="C198" s="19"/>
      <c r="D198" s="19"/>
      <c r="E198" s="19"/>
      <c r="F198" s="19"/>
      <c r="G198" s="19"/>
      <c r="H198" s="19"/>
      <c r="I198" s="40"/>
      <c r="J198" s="40"/>
      <c r="K198" s="55">
        <v>0</v>
      </c>
    </row>
    <row r="199" spans="1:11" ht="12.75">
      <c r="A199" s="10"/>
      <c r="B199" s="24" t="s">
        <v>25</v>
      </c>
      <c r="C199" s="19"/>
      <c r="D199" s="19"/>
      <c r="E199" s="19"/>
      <c r="F199" s="19"/>
      <c r="G199" s="19"/>
      <c r="H199" s="19"/>
      <c r="I199" s="40"/>
      <c r="J199" s="40"/>
      <c r="K199" s="55">
        <v>0</v>
      </c>
    </row>
    <row r="200" spans="1:11" ht="12.75">
      <c r="A200" s="10"/>
      <c r="B200" s="19" t="s">
        <v>92</v>
      </c>
      <c r="C200" s="19"/>
      <c r="D200" s="19"/>
      <c r="E200" s="19"/>
      <c r="F200" s="19"/>
      <c r="G200" s="19"/>
      <c r="H200" s="19"/>
      <c r="I200" s="40"/>
      <c r="J200" s="40"/>
      <c r="K200" s="55">
        <v>0</v>
      </c>
    </row>
    <row r="201" spans="1:11" ht="12.75">
      <c r="A201" s="10"/>
      <c r="B201" s="19"/>
      <c r="C201" s="19" t="s">
        <v>27</v>
      </c>
      <c r="D201" s="19"/>
      <c r="E201" s="19"/>
      <c r="F201" s="19"/>
      <c r="G201" s="19"/>
      <c r="H201" s="19"/>
      <c r="I201" s="42">
        <f>SUM(I188:I200)</f>
        <v>0</v>
      </c>
      <c r="J201" s="40"/>
      <c r="K201" s="56">
        <v>0</v>
      </c>
    </row>
    <row r="202" spans="1:11" ht="12.75">
      <c r="A202" s="10"/>
      <c r="B202" s="19"/>
      <c r="C202" s="19" t="s">
        <v>28</v>
      </c>
      <c r="D202" s="19"/>
      <c r="E202" s="19"/>
      <c r="F202" s="19"/>
      <c r="G202" s="19"/>
      <c r="H202" s="19"/>
      <c r="I202" s="40"/>
      <c r="J202" s="40"/>
      <c r="K202" s="55"/>
    </row>
    <row r="203" spans="1:11" ht="12.75">
      <c r="A203" s="10"/>
      <c r="B203" s="19"/>
      <c r="C203" s="19"/>
      <c r="D203" s="19"/>
      <c r="E203" s="19"/>
      <c r="F203" s="19"/>
      <c r="G203" s="19"/>
      <c r="H203" s="19"/>
      <c r="I203" s="40"/>
      <c r="J203" s="40"/>
      <c r="K203" s="55"/>
    </row>
    <row r="204" spans="1:11" ht="12.75">
      <c r="A204" s="10"/>
      <c r="B204" s="19"/>
      <c r="C204" s="19" t="s">
        <v>29</v>
      </c>
      <c r="D204" s="19"/>
      <c r="E204" s="19"/>
      <c r="F204" s="19"/>
      <c r="G204" s="19"/>
      <c r="H204" s="19"/>
      <c r="I204" s="40"/>
      <c r="J204" s="42">
        <f>K201+I201</f>
        <v>0</v>
      </c>
      <c r="K204" s="55" t="s">
        <v>32</v>
      </c>
    </row>
    <row r="205" spans="1:11" ht="12.75">
      <c r="A205" s="10"/>
      <c r="B205" s="19"/>
      <c r="C205" s="19"/>
      <c r="D205" s="19"/>
      <c r="E205" s="19"/>
      <c r="F205" s="19"/>
      <c r="G205" s="19"/>
      <c r="H205" s="19"/>
      <c r="I205" s="40"/>
      <c r="J205" s="40"/>
      <c r="K205" s="55"/>
    </row>
    <row r="206" spans="1:11" ht="12.75">
      <c r="A206" s="10" t="s">
        <v>30</v>
      </c>
      <c r="B206" s="8"/>
      <c r="C206" s="8"/>
      <c r="D206" s="19"/>
      <c r="E206" s="19"/>
      <c r="F206" s="19"/>
      <c r="G206" s="19"/>
      <c r="H206" s="19"/>
      <c r="I206" s="40"/>
      <c r="J206" s="40"/>
      <c r="K206" s="55"/>
    </row>
    <row r="207" spans="1:11" ht="12.75">
      <c r="A207" s="10"/>
      <c r="B207" s="19"/>
      <c r="C207" s="19"/>
      <c r="D207" s="19"/>
      <c r="E207" s="19"/>
      <c r="F207" s="19"/>
      <c r="G207" s="19"/>
      <c r="H207" s="19"/>
      <c r="I207" s="40"/>
      <c r="J207" s="40"/>
      <c r="K207" s="55"/>
    </row>
    <row r="208" spans="1:11" ht="12.75">
      <c r="A208" s="10"/>
      <c r="B208" s="24" t="s">
        <v>145</v>
      </c>
      <c r="C208" s="19"/>
      <c r="D208" s="19"/>
      <c r="E208" s="19"/>
      <c r="F208" s="19"/>
      <c r="G208" s="19"/>
      <c r="H208" s="19"/>
      <c r="I208" s="40"/>
      <c r="J208" s="40"/>
      <c r="K208" s="55">
        <v>0</v>
      </c>
    </row>
    <row r="209" spans="1:11" ht="12.75">
      <c r="A209" s="10"/>
      <c r="B209" s="24" t="s">
        <v>146</v>
      </c>
      <c r="C209" s="19"/>
      <c r="D209" s="19"/>
      <c r="E209" s="19"/>
      <c r="F209" s="19"/>
      <c r="G209" s="19"/>
      <c r="H209" s="19"/>
      <c r="I209" s="40"/>
      <c r="J209" s="40"/>
      <c r="K209" s="55">
        <v>0</v>
      </c>
    </row>
    <row r="210" spans="1:11" ht="12.75">
      <c r="A210" s="10"/>
      <c r="B210" s="24" t="s">
        <v>147</v>
      </c>
      <c r="C210" s="19"/>
      <c r="D210" s="19"/>
      <c r="E210" s="19"/>
      <c r="F210" s="19"/>
      <c r="G210" s="19"/>
      <c r="H210" s="19"/>
      <c r="I210" s="40"/>
      <c r="J210" s="40"/>
      <c r="K210" s="55">
        <v>0</v>
      </c>
    </row>
    <row r="211" spans="1:11" ht="12.75">
      <c r="A211" s="10"/>
      <c r="B211" s="24" t="s">
        <v>148</v>
      </c>
      <c r="C211" s="19"/>
      <c r="D211" s="19"/>
      <c r="E211" s="19"/>
      <c r="F211" s="19"/>
      <c r="G211" s="19"/>
      <c r="H211" s="19"/>
      <c r="I211" s="40"/>
      <c r="J211" s="40"/>
      <c r="K211" s="55">
        <v>0</v>
      </c>
    </row>
    <row r="212" spans="1:11" ht="12.75">
      <c r="A212" s="10"/>
      <c r="B212" s="19"/>
      <c r="C212" s="19"/>
      <c r="D212" s="19"/>
      <c r="E212" s="19"/>
      <c r="F212" s="19"/>
      <c r="G212" s="19"/>
      <c r="H212" s="19"/>
      <c r="I212" s="40"/>
      <c r="J212" s="40"/>
      <c r="K212" s="55"/>
    </row>
    <row r="213" spans="1:11" ht="12.75">
      <c r="A213" s="10"/>
      <c r="B213" s="19"/>
      <c r="C213" s="19" t="s">
        <v>31</v>
      </c>
      <c r="D213" s="19"/>
      <c r="E213" s="19"/>
      <c r="F213" s="19"/>
      <c r="G213" s="19"/>
      <c r="H213" s="19"/>
      <c r="I213" s="40"/>
      <c r="J213" s="40"/>
      <c r="K213" s="56">
        <f>SUM(K208:K212)</f>
        <v>0</v>
      </c>
    </row>
    <row r="214" spans="1:11" ht="13.5" thickBot="1">
      <c r="A214" s="57"/>
      <c r="B214" s="20"/>
      <c r="C214" s="20"/>
      <c r="D214" s="20"/>
      <c r="E214" s="20"/>
      <c r="F214" s="20"/>
      <c r="G214" s="20"/>
      <c r="H214" s="20"/>
      <c r="I214" s="41"/>
      <c r="J214" s="20"/>
      <c r="K214" s="58"/>
    </row>
    <row r="215" spans="1:11" ht="12.75">
      <c r="A215" s="1" t="s">
        <v>0</v>
      </c>
      <c r="B215" s="2"/>
      <c r="C215" s="3"/>
      <c r="D215" s="2" t="s">
        <v>232</v>
      </c>
      <c r="E215" s="2"/>
      <c r="F215" s="2"/>
      <c r="G215" s="2"/>
      <c r="H215" s="2"/>
      <c r="I215" s="2"/>
      <c r="J215" s="2"/>
      <c r="K215" s="4"/>
    </row>
    <row r="216" spans="1:11" ht="12.75">
      <c r="A216" s="5" t="s">
        <v>149</v>
      </c>
      <c r="B216" s="6"/>
      <c r="C216" s="6"/>
      <c r="D216" s="6"/>
      <c r="E216" s="6"/>
      <c r="F216" s="6"/>
      <c r="G216" s="6"/>
      <c r="H216" s="6"/>
      <c r="I216" s="6" t="s">
        <v>102</v>
      </c>
      <c r="J216" s="6"/>
      <c r="K216" s="7"/>
    </row>
    <row r="217" spans="1:11" ht="13.5" thickBot="1">
      <c r="A217" s="12"/>
      <c r="B217" s="13"/>
      <c r="C217" s="13"/>
      <c r="D217" s="13"/>
      <c r="E217" s="13"/>
      <c r="F217" s="13"/>
      <c r="G217" s="13"/>
      <c r="H217" s="13"/>
      <c r="I217" s="13"/>
      <c r="J217" s="13"/>
      <c r="K217" s="14"/>
    </row>
    <row r="218" spans="1:11" ht="12.75">
      <c r="A218" s="9"/>
      <c r="B218" s="64"/>
      <c r="C218" s="65"/>
      <c r="D218" s="64"/>
      <c r="E218" s="64"/>
      <c r="F218" s="64"/>
      <c r="G218" s="64"/>
      <c r="H218" s="64"/>
      <c r="I218" s="64"/>
      <c r="J218" s="64"/>
      <c r="K218" s="66"/>
    </row>
    <row r="219" spans="1:11" ht="12.75">
      <c r="A219" s="59" t="s">
        <v>33</v>
      </c>
      <c r="B219" s="6"/>
      <c r="C219" s="6"/>
      <c r="D219" s="8"/>
      <c r="E219" s="8"/>
      <c r="F219" s="8"/>
      <c r="G219" s="8"/>
      <c r="H219" s="8"/>
      <c r="I219" s="8"/>
      <c r="J219" s="8"/>
      <c r="K219" s="11"/>
    </row>
    <row r="220" spans="1:11" ht="12.75">
      <c r="A220" s="10"/>
      <c r="B220" s="19"/>
      <c r="C220" s="8"/>
      <c r="D220" s="8"/>
      <c r="E220" s="8"/>
      <c r="F220" s="8"/>
      <c r="G220" s="8"/>
      <c r="H220" s="8"/>
      <c r="I220" s="8"/>
      <c r="J220" s="8"/>
      <c r="K220" s="11"/>
    </row>
    <row r="221" spans="1:11" ht="12.75">
      <c r="A221" s="76"/>
      <c r="B221" s="68" t="s">
        <v>34</v>
      </c>
      <c r="C221" s="68"/>
      <c r="D221" s="68"/>
      <c r="E221" s="68"/>
      <c r="F221" s="68"/>
      <c r="G221" s="68"/>
      <c r="H221" s="68"/>
      <c r="I221" s="70"/>
      <c r="J221" s="70"/>
      <c r="K221" s="73">
        <v>0</v>
      </c>
    </row>
    <row r="222" spans="1:11" ht="12.75">
      <c r="A222" s="10"/>
      <c r="B222" s="19"/>
      <c r="C222" s="19"/>
      <c r="D222" s="19"/>
      <c r="E222" s="19"/>
      <c r="F222" s="19"/>
      <c r="G222" s="19"/>
      <c r="H222" s="19"/>
      <c r="I222" s="40"/>
      <c r="J222" s="40"/>
      <c r="K222" s="50"/>
    </row>
    <row r="223" spans="1:11" ht="12.75">
      <c r="A223" s="10" t="s">
        <v>35</v>
      </c>
      <c r="B223" s="24"/>
      <c r="C223" s="19"/>
      <c r="D223" s="19"/>
      <c r="E223" s="19"/>
      <c r="F223" s="19"/>
      <c r="G223" s="19"/>
      <c r="H223" s="19"/>
      <c r="I223" s="40"/>
      <c r="J223" s="40"/>
      <c r="K223" s="46">
        <v>0</v>
      </c>
    </row>
    <row r="224" spans="1:11" ht="12.75">
      <c r="A224" s="10"/>
      <c r="B224" s="24"/>
      <c r="C224" s="19"/>
      <c r="D224" s="19"/>
      <c r="E224" s="19"/>
      <c r="F224" s="19"/>
      <c r="G224" s="19"/>
      <c r="H224" s="19"/>
      <c r="I224" s="40"/>
      <c r="J224" s="40"/>
      <c r="K224" s="50"/>
    </row>
    <row r="225" spans="1:11" ht="12.75">
      <c r="A225" s="10"/>
      <c r="B225" s="24"/>
      <c r="C225" s="19"/>
      <c r="D225" s="19"/>
      <c r="E225" s="19"/>
      <c r="F225" s="19"/>
      <c r="G225" s="19"/>
      <c r="H225" s="19"/>
      <c r="I225" s="40"/>
      <c r="J225" s="40"/>
      <c r="K225" s="50"/>
    </row>
    <row r="226" spans="1:11" ht="12.75">
      <c r="A226" s="10" t="s">
        <v>36</v>
      </c>
      <c r="B226" s="24"/>
      <c r="C226" s="19"/>
      <c r="D226" s="19"/>
      <c r="E226" s="19"/>
      <c r="F226" s="19"/>
      <c r="G226" s="19"/>
      <c r="H226" s="19"/>
      <c r="I226" s="42">
        <v>0</v>
      </c>
      <c r="J226" s="40"/>
      <c r="K226" s="46">
        <v>0</v>
      </c>
    </row>
    <row r="227" spans="1:11" ht="12.75">
      <c r="A227" s="10" t="s">
        <v>93</v>
      </c>
      <c r="B227" s="24"/>
      <c r="C227" s="19"/>
      <c r="D227" s="19"/>
      <c r="E227" s="19"/>
      <c r="F227" s="19"/>
      <c r="G227" s="19"/>
      <c r="H227" s="19"/>
      <c r="I227" s="40"/>
      <c r="J227" s="42">
        <f>I226+K226</f>
        <v>0</v>
      </c>
      <c r="K227" s="50"/>
    </row>
    <row r="228" spans="1:11" ht="12.75">
      <c r="A228" s="10"/>
      <c r="B228" s="24"/>
      <c r="C228" s="19"/>
      <c r="D228" s="19"/>
      <c r="E228" s="19"/>
      <c r="F228" s="19"/>
      <c r="G228" s="19"/>
      <c r="H228" s="19"/>
      <c r="I228" s="40"/>
      <c r="J228" s="40"/>
      <c r="K228" s="50"/>
    </row>
    <row r="229" spans="1:11" ht="12.75">
      <c r="A229" s="10"/>
      <c r="B229" s="29"/>
      <c r="C229" s="40"/>
      <c r="D229" s="19"/>
      <c r="E229" s="40"/>
      <c r="F229" s="40"/>
      <c r="G229" s="40"/>
      <c r="H229" s="40"/>
      <c r="I229" s="40"/>
      <c r="J229" s="40"/>
      <c r="K229" s="50"/>
    </row>
    <row r="230" spans="1:11" ht="12.75">
      <c r="A230" s="10"/>
      <c r="B230" s="24"/>
      <c r="C230" s="19"/>
      <c r="D230" s="19"/>
      <c r="E230" s="19"/>
      <c r="F230" s="19"/>
      <c r="G230" s="19"/>
      <c r="H230" s="19"/>
      <c r="I230" s="40"/>
      <c r="J230" s="40"/>
      <c r="K230" s="50"/>
    </row>
    <row r="231" spans="1:11" ht="12.75">
      <c r="A231" s="10"/>
      <c r="B231" s="24" t="s">
        <v>66</v>
      </c>
      <c r="C231" s="19"/>
      <c r="D231" s="19"/>
      <c r="E231" s="19"/>
      <c r="F231" s="19"/>
      <c r="G231" s="19"/>
      <c r="H231" s="19"/>
      <c r="I231" s="40"/>
      <c r="J231" s="40"/>
      <c r="K231" s="50"/>
    </row>
    <row r="232" spans="1:11" ht="12.75">
      <c r="A232" s="10"/>
      <c r="B232" s="29">
        <v>0.2</v>
      </c>
      <c r="C232" s="40"/>
      <c r="D232" s="19"/>
      <c r="E232" s="40"/>
      <c r="F232" s="40"/>
      <c r="G232" s="40"/>
      <c r="H232" s="40"/>
      <c r="I232" s="42"/>
      <c r="J232" s="40"/>
      <c r="K232" s="50">
        <f>J227*0.2</f>
        <v>0</v>
      </c>
    </row>
    <row r="233" spans="1:11" ht="12.75">
      <c r="A233" s="10"/>
      <c r="B233" s="24"/>
      <c r="C233" s="19"/>
      <c r="D233" s="19"/>
      <c r="E233" s="19"/>
      <c r="F233" s="19"/>
      <c r="G233" s="19"/>
      <c r="H233" s="19"/>
      <c r="I233" s="40"/>
      <c r="J233" s="40"/>
      <c r="K233" s="50"/>
    </row>
    <row r="234" spans="1:11" ht="13.5" thickBot="1">
      <c r="A234" s="60"/>
      <c r="B234" s="30"/>
      <c r="C234" s="28"/>
      <c r="D234" s="28"/>
      <c r="E234" s="28"/>
      <c r="F234" s="28"/>
      <c r="G234" s="28"/>
      <c r="H234" s="28"/>
      <c r="I234" s="43"/>
      <c r="J234" s="43"/>
      <c r="K234" s="61"/>
    </row>
    <row r="235" spans="1:11" ht="12.75">
      <c r="A235" s="9"/>
      <c r="B235" s="32"/>
      <c r="C235" s="33"/>
      <c r="D235" s="33"/>
      <c r="E235" s="33"/>
      <c r="F235" s="33"/>
      <c r="G235" s="33"/>
      <c r="H235" s="33"/>
      <c r="I235" s="44"/>
      <c r="J235" s="44"/>
      <c r="K235" s="45"/>
    </row>
    <row r="236" spans="1:11" ht="12.75">
      <c r="A236" s="10" t="s">
        <v>94</v>
      </c>
      <c r="B236" s="19"/>
      <c r="C236" s="16"/>
      <c r="D236" s="19"/>
      <c r="E236" s="19"/>
      <c r="F236" s="19"/>
      <c r="G236" s="19"/>
      <c r="H236" s="19"/>
      <c r="I236" s="40"/>
      <c r="J236" s="40"/>
      <c r="K236" s="46">
        <f>J227+K232</f>
        <v>0</v>
      </c>
    </row>
    <row r="237" spans="1:11" ht="13.5" thickBot="1">
      <c r="A237" s="12"/>
      <c r="B237" s="20"/>
      <c r="C237" s="20"/>
      <c r="D237" s="20"/>
      <c r="E237" s="20"/>
      <c r="F237" s="20"/>
      <c r="G237" s="20"/>
      <c r="H237" s="20"/>
      <c r="I237" s="20"/>
      <c r="J237" s="20"/>
      <c r="K237" s="14"/>
    </row>
    <row r="238" spans="1:11" ht="15">
      <c r="A238" s="47"/>
      <c r="B238" s="18"/>
      <c r="C238" s="18"/>
      <c r="D238" s="18"/>
      <c r="E238" s="18"/>
      <c r="F238" s="18"/>
      <c r="G238" s="18"/>
      <c r="H238" s="18"/>
      <c r="I238" s="31"/>
      <c r="J238" s="18"/>
      <c r="K238" s="48"/>
    </row>
    <row r="239" spans="1:11" ht="12.75">
      <c r="A239" s="10"/>
      <c r="B239" s="8"/>
      <c r="C239" s="8"/>
      <c r="D239" s="8"/>
      <c r="E239" s="8"/>
      <c r="F239" s="8"/>
      <c r="G239" s="8"/>
      <c r="H239" s="8"/>
      <c r="I239" s="8"/>
      <c r="J239" s="8"/>
      <c r="K239" s="11"/>
    </row>
    <row r="240" spans="1:11" ht="12.75">
      <c r="A240" s="10"/>
      <c r="B240" s="8"/>
      <c r="C240" s="8"/>
      <c r="D240" s="8"/>
      <c r="E240" s="8"/>
      <c r="F240" s="8"/>
      <c r="G240" s="8"/>
      <c r="H240" s="8"/>
      <c r="I240" s="8"/>
      <c r="J240" s="8"/>
      <c r="K240" s="11"/>
    </row>
    <row r="241" spans="1:11" ht="12.75">
      <c r="A241" s="10"/>
      <c r="B241" s="8"/>
      <c r="C241" s="8"/>
      <c r="D241" s="8"/>
      <c r="E241" s="8"/>
      <c r="F241" s="8"/>
      <c r="G241" s="8"/>
      <c r="H241" s="8"/>
      <c r="I241" s="8"/>
      <c r="J241" s="8"/>
      <c r="K241" s="11"/>
    </row>
    <row r="242" spans="1:11" ht="12.75">
      <c r="A242" s="10"/>
      <c r="B242" s="8"/>
      <c r="C242" s="8"/>
      <c r="D242" s="8"/>
      <c r="E242" s="8"/>
      <c r="F242" s="8"/>
      <c r="G242" s="8"/>
      <c r="H242" s="8"/>
      <c r="I242" s="8"/>
      <c r="J242" s="8"/>
      <c r="K242" s="11"/>
    </row>
    <row r="243" spans="1:11" ht="12.75">
      <c r="A243" s="10"/>
      <c r="B243" s="8"/>
      <c r="C243" s="8"/>
      <c r="D243" s="8"/>
      <c r="E243" s="8"/>
      <c r="F243" s="8"/>
      <c r="G243" s="8"/>
      <c r="H243" s="8"/>
      <c r="I243" s="8"/>
      <c r="J243" s="8"/>
      <c r="K243" s="11"/>
    </row>
    <row r="244" spans="1:11" ht="12.75">
      <c r="A244" s="10"/>
      <c r="B244" s="8"/>
      <c r="C244" s="8"/>
      <c r="D244" s="8"/>
      <c r="E244" s="8"/>
      <c r="F244" s="8"/>
      <c r="G244" s="8"/>
      <c r="H244" s="8"/>
      <c r="I244" s="8"/>
      <c r="J244" s="8"/>
      <c r="K244" s="11"/>
    </row>
    <row r="245" spans="1:11" ht="12.75">
      <c r="A245" s="10"/>
      <c r="B245" s="8"/>
      <c r="C245" s="8"/>
      <c r="D245" s="8"/>
      <c r="E245" s="8"/>
      <c r="F245" s="8"/>
      <c r="G245" s="8"/>
      <c r="H245" s="8"/>
      <c r="I245" s="8"/>
      <c r="J245" s="8"/>
      <c r="K245" s="11"/>
    </row>
    <row r="246" spans="1:11" ht="12.75">
      <c r="A246" s="10"/>
      <c r="B246" s="8"/>
      <c r="C246" s="8"/>
      <c r="D246" s="8"/>
      <c r="E246" s="8"/>
      <c r="F246" s="8"/>
      <c r="G246" s="8"/>
      <c r="H246" s="8"/>
      <c r="I246" s="8"/>
      <c r="J246" s="8"/>
      <c r="K246" s="11"/>
    </row>
    <row r="247" spans="1:11" ht="12.75">
      <c r="A247" s="10"/>
      <c r="B247" s="8"/>
      <c r="C247" s="8"/>
      <c r="D247" s="8"/>
      <c r="E247" s="8"/>
      <c r="F247" s="8"/>
      <c r="G247" s="8"/>
      <c r="H247" s="8"/>
      <c r="I247" s="8"/>
      <c r="J247" s="8"/>
      <c r="K247" s="11"/>
    </row>
    <row r="248" spans="1:11" ht="12.75">
      <c r="A248" s="10"/>
      <c r="B248" s="8"/>
      <c r="C248" s="8"/>
      <c r="D248" s="8"/>
      <c r="E248" s="8"/>
      <c r="F248" s="8"/>
      <c r="G248" s="8"/>
      <c r="H248" s="8"/>
      <c r="I248" s="8"/>
      <c r="J248" s="8"/>
      <c r="K248" s="11"/>
    </row>
    <row r="249" spans="1:11" ht="13.5" thickBot="1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4"/>
    </row>
  </sheetData>
  <sheetProtection/>
  <printOptions/>
  <pageMargins left="0.787401575" right="0.787401575" top="0.984251969" bottom="0.984251969" header="0.4921259845" footer="0.4921259845"/>
  <pageSetup firstPageNumber="2" useFirstPageNumber="1" horizontalDpi="300" verticalDpi="300" orientation="landscape" paperSize="9" r:id="rId1"/>
  <headerFooter alignWithMargins="0">
    <oddFooter>&amp;C&amp;P&amp;RHPO 4-6-38213r.0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klema</cp:lastModifiedBy>
  <cp:lastPrinted>2012-05-22T06:18:22Z</cp:lastPrinted>
  <dcterms:created xsi:type="dcterms:W3CDTF">2004-04-07T13:04:55Z</dcterms:created>
  <dcterms:modified xsi:type="dcterms:W3CDTF">2012-08-07T16:46:06Z</dcterms:modified>
  <cp:category/>
  <cp:version/>
  <cp:contentType/>
  <cp:contentStatus/>
</cp:coreProperties>
</file>